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 2\Desktop\ZAMÓWIENIA PUBLICZNE\2024\II kwartał 2024\warzywa\"/>
    </mc:Choice>
  </mc:AlternateContent>
  <bookViews>
    <workbookView xWindow="0" yWindow="0" windowWidth="18264" windowHeight="7896" tabRatio="500"/>
  </bookViews>
  <sheets>
    <sheet name="Arkusz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8" i="1" l="1"/>
  <c r="G59" i="1"/>
  <c r="G60" i="1"/>
  <c r="G57" i="1"/>
  <c r="G46" i="1"/>
  <c r="G47" i="1"/>
  <c r="G48" i="1"/>
  <c r="G49" i="1"/>
  <c r="G50" i="1"/>
  <c r="G51" i="1"/>
  <c r="G52" i="1"/>
  <c r="G53" i="1"/>
  <c r="G54" i="1"/>
  <c r="G55" i="1"/>
  <c r="G45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8" i="1"/>
  <c r="G61" i="1" l="1"/>
  <c r="F61" i="1"/>
  <c r="A46" i="1" l="1"/>
  <c r="A47" i="1"/>
  <c r="A48" i="1"/>
  <c r="A50" i="1" s="1"/>
  <c r="A52" i="1" s="1"/>
  <c r="A54" i="1" s="1"/>
  <c r="A49" i="1"/>
  <c r="A51" i="1" s="1"/>
  <c r="A53" i="1" s="1"/>
  <c r="A55" i="1" s="1"/>
  <c r="A19" i="1"/>
  <c r="A20" i="1"/>
  <c r="A23" i="1" s="1"/>
  <c r="A21" i="1"/>
  <c r="A24" i="1" s="1"/>
  <c r="A22" i="1"/>
  <c r="A25" i="1" s="1"/>
  <c r="F46" i="1"/>
  <c r="F47" i="1"/>
  <c r="F48" i="1"/>
  <c r="F49" i="1"/>
  <c r="F50" i="1"/>
  <c r="H50" i="1" s="1"/>
  <c r="F51" i="1"/>
  <c r="H51" i="1" s="1"/>
  <c r="F52" i="1"/>
  <c r="F53" i="1"/>
  <c r="F54" i="1"/>
  <c r="H54" i="1" s="1"/>
  <c r="F55" i="1"/>
  <c r="H55" i="1" s="1"/>
  <c r="F19" i="1"/>
  <c r="F20" i="1"/>
  <c r="F21" i="1"/>
  <c r="F22" i="1"/>
  <c r="F23" i="1"/>
  <c r="H23" i="1" s="1"/>
  <c r="F24" i="1"/>
  <c r="F25" i="1"/>
  <c r="F26" i="1"/>
  <c r="F27" i="1"/>
  <c r="H27" i="1" s="1"/>
  <c r="F28" i="1"/>
  <c r="F29" i="1"/>
  <c r="F30" i="1"/>
  <c r="F31" i="1"/>
  <c r="F32" i="1"/>
  <c r="F33" i="1"/>
  <c r="F34" i="1"/>
  <c r="F35" i="1"/>
  <c r="F36" i="1"/>
  <c r="F37" i="1"/>
  <c r="F38" i="1"/>
  <c r="F39" i="1"/>
  <c r="H39" i="1" s="1"/>
  <c r="F40" i="1"/>
  <c r="F41" i="1"/>
  <c r="F42" i="1"/>
  <c r="F43" i="1"/>
  <c r="H43" i="1" s="1"/>
  <c r="H48" i="1"/>
  <c r="H52" i="1"/>
  <c r="H19" i="1"/>
  <c r="H35" i="1"/>
  <c r="F18" i="1"/>
  <c r="F45" i="1"/>
  <c r="F57" i="1"/>
  <c r="F58" i="1"/>
  <c r="F59" i="1"/>
  <c r="F60" i="1"/>
  <c r="A26" i="1" l="1"/>
  <c r="A27" i="1"/>
  <c r="H46" i="1"/>
  <c r="H53" i="1"/>
  <c r="H49" i="1"/>
  <c r="H47" i="1"/>
  <c r="H40" i="1"/>
  <c r="H24" i="1"/>
  <c r="H31" i="1"/>
  <c r="H32" i="1"/>
  <c r="H36" i="1"/>
  <c r="H28" i="1"/>
  <c r="H20" i="1"/>
  <c r="H42" i="1"/>
  <c r="H38" i="1"/>
  <c r="H34" i="1"/>
  <c r="H30" i="1"/>
  <c r="H26" i="1"/>
  <c r="H22" i="1"/>
  <c r="H41" i="1"/>
  <c r="H37" i="1"/>
  <c r="H33" i="1"/>
  <c r="H29" i="1"/>
  <c r="H25" i="1"/>
  <c r="H21" i="1"/>
  <c r="H58" i="1"/>
  <c r="A30" i="1" l="1"/>
  <c r="A31" i="1"/>
  <c r="A28" i="1"/>
  <c r="A29" i="1"/>
  <c r="A33" i="1" s="1"/>
  <c r="A32" i="1"/>
  <c r="A18" i="1"/>
  <c r="A34" i="1" l="1"/>
  <c r="A35" i="1" l="1"/>
  <c r="A36" i="1" l="1"/>
  <c r="A37" i="1" l="1"/>
  <c r="A38" i="1" s="1"/>
  <c r="A39" i="1" l="1"/>
  <c r="A40" i="1" s="1"/>
  <c r="A41" i="1" s="1"/>
  <c r="A42" i="1" s="1"/>
  <c r="A43" i="1" s="1"/>
  <c r="A45" i="1" s="1"/>
  <c r="A57" i="1"/>
  <c r="A58" i="1" s="1"/>
  <c r="A59" i="1" s="1"/>
  <c r="A60" i="1" s="1"/>
  <c r="H57" i="1" l="1"/>
  <c r="H59" i="1"/>
  <c r="H60" i="1"/>
  <c r="H18" i="1"/>
  <c r="H45" i="1"/>
  <c r="H61" i="1" l="1"/>
</calcChain>
</file>

<file path=xl/sharedStrings.xml><?xml version="1.0" encoding="utf-8"?>
<sst xmlns="http://schemas.openxmlformats.org/spreadsheetml/2006/main" count="107" uniqueCount="69">
  <si>
    <t>Zamawiający:</t>
  </si>
  <si>
    <t>FORMULARZ OFERTOWY</t>
  </si>
  <si>
    <t>na dostawę świeżych warzyw i owoców</t>
  </si>
  <si>
    <t>dla Centrum Placówek Opiekuńczo-Wychowawczych „Parkowa” w Krakowie</t>
  </si>
  <si>
    <t>Pełna nazwa oferenta, numer NIP</t>
  </si>
  <si>
    <t>Adres oferenta,                                                 numer telefonu, adres e-mail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</si>
  <si>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</si>
  <si>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</si>
  <si>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</si>
  <si>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</si>
  <si>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</si>
  <si>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</si>
  <si>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</si>
  <si>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WARZYWA ŚWIEŻE</t>
  </si>
  <si>
    <t>buraki czerwone</t>
  </si>
  <si>
    <t>kg</t>
  </si>
  <si>
    <t>cebula</t>
  </si>
  <si>
    <t>czosnek</t>
  </si>
  <si>
    <t xml:space="preserve"> </t>
  </si>
  <si>
    <t>kapusta biała</t>
  </si>
  <si>
    <t>kapusta czerwona</t>
  </si>
  <si>
    <t>kapusta pekińska</t>
  </si>
  <si>
    <t>koper świeży</t>
  </si>
  <si>
    <t>pęczek</t>
  </si>
  <si>
    <t>marchew</t>
  </si>
  <si>
    <t>papryka czerwona</t>
  </si>
  <si>
    <t>pieczarki</t>
  </si>
  <si>
    <t>pietruszka korzeń</t>
  </si>
  <si>
    <t xml:space="preserve">pietruszka zielona natka </t>
  </si>
  <si>
    <t>pomidory</t>
  </si>
  <si>
    <t>pory</t>
  </si>
  <si>
    <t>rzodkiewka</t>
  </si>
  <si>
    <t>sałata lodowa</t>
  </si>
  <si>
    <t>sałata zielona</t>
  </si>
  <si>
    <t>seler korzeń</t>
  </si>
  <si>
    <t>szczypior</t>
  </si>
  <si>
    <t>ziemniaki</t>
  </si>
  <si>
    <t>banany</t>
  </si>
  <si>
    <t>cytryny</t>
  </si>
  <si>
    <t>kiwi</t>
  </si>
  <si>
    <t>kapusta kiszona          pakowane po 0,6 kg</t>
  </si>
  <si>
    <t>RAZEM</t>
  </si>
  <si>
    <t>……………………………..</t>
  </si>
  <si>
    <t>……………………………………………</t>
  </si>
  <si>
    <t>Miejsce, data</t>
  </si>
  <si>
    <t>Podpis i pieczęć oferenta</t>
  </si>
  <si>
    <t>ogórki świeże</t>
  </si>
  <si>
    <t>winogrono</t>
  </si>
  <si>
    <t>kapusta włoska</t>
  </si>
  <si>
    <t>szt.</t>
  </si>
  <si>
    <t>ogórki kiszone
pakowane po 0,6 kg</t>
  </si>
  <si>
    <t>pomarańcze</t>
  </si>
  <si>
    <t>mandarynki</t>
  </si>
  <si>
    <t>Niniejszym oświadczam, że nie podlegam wykluczeniu z niniejszego postępowania w zakresie podstaw określonych w art. 7 ust. 1 pkt. 1-3 ustawy o szczególnych rozwiązaniach w zakresie przeciwdziałania wspieraniu agresji na Ukrainę oraz służących ochronie bezpieczeństwa narodowego.</t>
  </si>
  <si>
    <t>WARTOŚĆ
BRUTTO</t>
  </si>
  <si>
    <r>
      <t xml:space="preserve">jabłka odmiany deserowe: </t>
    </r>
    <r>
      <rPr>
        <i/>
        <sz val="13"/>
        <rFont val="Czcionka tekstu podstawowego"/>
        <charset val="238"/>
      </rPr>
      <t xml:space="preserve">Champion, Rubin, Eliza </t>
    </r>
  </si>
  <si>
    <t>gruszki</t>
  </si>
  <si>
    <t>w odpowiedzi na zaproszenie do skladania ofert</t>
  </si>
  <si>
    <t>Centrum Placówek Opiekuńczo-Wychowawczych
 "Parkowa"
  ul. Parkowa 12, 30-538 Kraków</t>
  </si>
  <si>
    <t>cebula czerwona</t>
  </si>
  <si>
    <t xml:space="preserve">barszcz biały w szklanej butelce  0,5 l                    </t>
  </si>
  <si>
    <t>żurek w szklanej butelce 0,5 l</t>
  </si>
  <si>
    <t>botwinka</t>
  </si>
  <si>
    <t>kalarepa</t>
  </si>
  <si>
    <t>pomidor koktailowe,cherry</t>
  </si>
  <si>
    <t xml:space="preserve">truskawki </t>
  </si>
  <si>
    <t>czereśnie</t>
  </si>
  <si>
    <t>maliny</t>
  </si>
  <si>
    <t>w okresie od  02.04.2024 do 30.06.2024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</si>
</sst>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\ #,##0.00,&quot;     &quot;;\-#,##0.00,&quot;     &quot;;&quot; -&quot;#&quot;      &quot;;@\ "/>
  </numFmts>
  <fonts count="11">
    <font>
      <sz val="11"/>
      <color rgb="FF000000"/>
      <name val="Czcionka tekstu podstawowego"/>
      <family val="2"/>
      <charset val="238"/>
    </font>
    <font>
      <sz val="13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13"/>
      <name val="Czcionka tekstu podstawowego"/>
      <family val="2"/>
      <charset val="238"/>
    </font>
    <font>
      <b/>
      <sz val="13"/>
      <name val="Times New Roman"/>
      <family val="1"/>
      <charset val="238"/>
    </font>
    <font>
      <sz val="13"/>
      <name val="Arial"/>
      <family val="2"/>
      <charset val="238"/>
    </font>
    <font>
      <b/>
      <sz val="13"/>
      <name val="Czcionka tekstu podstawowego"/>
      <charset val="238"/>
    </font>
    <font>
      <sz val="13"/>
      <color rgb="FF000000"/>
      <name val="Times New Roman"/>
      <family val="1"/>
      <charset val="238"/>
    </font>
    <font>
      <sz val="13"/>
      <color rgb="FF000000"/>
      <name val="Czcionka tekstu podstawowego"/>
      <family val="2"/>
      <charset val="238"/>
    </font>
    <font>
      <sz val="13"/>
      <name val="Czcionka tekstu podstawowego"/>
      <charset val="238"/>
    </font>
    <font>
      <i/>
      <sz val="13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FFCC00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165" fontId="1" fillId="0" borderId="0" xfId="1" applyNumberFormat="1" applyFont="1" applyBorder="1" applyAlignment="1" applyProtection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/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/>
    <xf numFmtId="0" fontId="3" fillId="0" borderId="0" xfId="0" applyFont="1" applyFill="1"/>
    <xf numFmtId="2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/>
    <xf numFmtId="2" fontId="9" fillId="0" borderId="1" xfId="0" applyNumberFormat="1" applyFont="1" applyBorder="1" applyAlignment="1"/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/>
    <xf numFmtId="2" fontId="9" fillId="0" borderId="10" xfId="0" applyNumberFormat="1" applyFont="1" applyFill="1" applyBorder="1"/>
    <xf numFmtId="4" fontId="6" fillId="3" borderId="9" xfId="0" applyNumberFormat="1" applyFont="1" applyFill="1" applyBorder="1"/>
    <xf numFmtId="4" fontId="6" fillId="4" borderId="9" xfId="0" applyNumberFormat="1" applyFont="1" applyFill="1" applyBorder="1"/>
    <xf numFmtId="0" fontId="3" fillId="0" borderId="0" xfId="0" applyFont="1" applyAlignment="1"/>
    <xf numFmtId="1" fontId="1" fillId="0" borderId="0" xfId="0" applyNumberFormat="1" applyFont="1" applyBorder="1" applyAlignment="1">
      <alignment horizontal="center" wrapText="1"/>
    </xf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0" xfId="0" applyFont="1" applyBorder="1" applyAlignment="1"/>
    <xf numFmtId="0" fontId="6" fillId="0" borderId="5" xfId="0" applyFont="1" applyBorder="1" applyAlignment="1"/>
    <xf numFmtId="0" fontId="6" fillId="0" borderId="1" xfId="0" applyFont="1" applyFill="1" applyBorder="1" applyAlignment="1"/>
    <xf numFmtId="0" fontId="6" fillId="3" borderId="11" xfId="0" applyFont="1" applyFill="1" applyBorder="1" applyAlignment="1"/>
    <xf numFmtId="0" fontId="6" fillId="3" borderId="12" xfId="0" applyFont="1" applyFill="1" applyBorder="1" applyAlignment="1"/>
    <xf numFmtId="0" fontId="7" fillId="0" borderId="0" xfId="0" applyFont="1" applyAlignment="1">
      <alignment horizontal="justify" vertical="center"/>
    </xf>
    <xf numFmtId="0" fontId="8" fillId="0" borderId="0" xfId="0" applyFont="1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CCFFFF"/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52" zoomScale="99" zoomScaleNormal="99" workbookViewId="0">
      <selection activeCell="I59" sqref="I59"/>
    </sheetView>
  </sheetViews>
  <sheetFormatPr defaultColWidth="8.5" defaultRowHeight="16.8"/>
  <cols>
    <col min="1" max="1" width="5.59765625" style="5" customWidth="1"/>
    <col min="2" max="2" width="26.59765625" style="5" customWidth="1"/>
    <col min="3" max="3" width="10.3984375" style="5" customWidth="1"/>
    <col min="4" max="4" width="8.5" style="5"/>
    <col min="5" max="5" width="17.3984375" style="5" customWidth="1"/>
    <col min="6" max="6" width="12.8984375" style="5" customWidth="1"/>
    <col min="7" max="7" width="14.3984375" style="17" customWidth="1"/>
    <col min="8" max="8" width="22.296875" style="5" customWidth="1"/>
    <col min="9" max="16384" width="8.5" style="5"/>
  </cols>
  <sheetData>
    <row r="1" spans="1:8" ht="17.100000000000001" customHeight="1">
      <c r="A1" s="4"/>
      <c r="B1" s="1"/>
      <c r="C1" s="1"/>
      <c r="D1" s="2"/>
      <c r="E1" s="33" t="s">
        <v>0</v>
      </c>
      <c r="F1" s="33"/>
      <c r="G1" s="33"/>
      <c r="H1" s="33"/>
    </row>
    <row r="2" spans="1:8" ht="17.100000000000001" customHeight="1">
      <c r="A2" s="4"/>
      <c r="B2" s="1"/>
      <c r="C2" s="1"/>
      <c r="D2" s="2"/>
      <c r="E2" s="33" t="s">
        <v>58</v>
      </c>
      <c r="F2" s="33"/>
      <c r="G2" s="33"/>
      <c r="H2" s="33"/>
    </row>
    <row r="3" spans="1:8">
      <c r="A3" s="4"/>
      <c r="B3" s="1"/>
      <c r="C3" s="1"/>
      <c r="D3" s="2"/>
      <c r="E3" s="33"/>
      <c r="F3" s="33"/>
      <c r="G3" s="33"/>
      <c r="H3" s="33"/>
    </row>
    <row r="4" spans="1:8">
      <c r="A4" s="4"/>
      <c r="B4" s="1"/>
      <c r="C4" s="1"/>
      <c r="D4" s="2"/>
      <c r="E4" s="33"/>
      <c r="F4" s="33"/>
      <c r="G4" s="33"/>
      <c r="H4" s="33"/>
    </row>
    <row r="5" spans="1:8">
      <c r="A5" s="4"/>
      <c r="B5" s="1"/>
      <c r="C5" s="1"/>
      <c r="D5" s="2"/>
      <c r="E5" s="3"/>
      <c r="F5" s="1"/>
      <c r="G5" s="14"/>
    </row>
    <row r="6" spans="1:8" ht="23.1" customHeight="1">
      <c r="A6" s="34" t="s">
        <v>1</v>
      </c>
      <c r="B6" s="34"/>
      <c r="C6" s="34"/>
      <c r="D6" s="34"/>
      <c r="E6" s="34"/>
      <c r="F6" s="34"/>
      <c r="G6" s="34"/>
      <c r="H6" s="34"/>
    </row>
    <row r="7" spans="1:8" ht="20.85" customHeight="1">
      <c r="A7" s="34" t="s">
        <v>57</v>
      </c>
      <c r="B7" s="34"/>
      <c r="C7" s="34"/>
      <c r="D7" s="34"/>
      <c r="E7" s="34"/>
      <c r="F7" s="34"/>
      <c r="G7" s="34"/>
      <c r="H7" s="34"/>
    </row>
    <row r="8" spans="1:8" ht="20.100000000000001" customHeight="1">
      <c r="A8" s="34" t="s">
        <v>2</v>
      </c>
      <c r="B8" s="34"/>
      <c r="C8" s="34"/>
      <c r="D8" s="34"/>
      <c r="E8" s="34"/>
      <c r="F8" s="34"/>
      <c r="G8" s="34"/>
      <c r="H8" s="34"/>
    </row>
    <row r="9" spans="1:8" ht="22.5" customHeight="1">
      <c r="A9" s="35" t="s">
        <v>68</v>
      </c>
      <c r="B9" s="35"/>
      <c r="C9" s="35"/>
      <c r="D9" s="35"/>
      <c r="E9" s="35"/>
      <c r="F9" s="35"/>
      <c r="G9" s="35"/>
      <c r="H9" s="35"/>
    </row>
    <row r="10" spans="1:8" ht="17.399999999999999" customHeight="1">
      <c r="A10" s="34" t="s">
        <v>3</v>
      </c>
      <c r="B10" s="34"/>
      <c r="C10" s="34"/>
      <c r="D10" s="34"/>
      <c r="E10" s="34"/>
      <c r="F10" s="34"/>
      <c r="G10" s="34"/>
      <c r="H10" s="34"/>
    </row>
    <row r="11" spans="1:8">
      <c r="A11" s="6"/>
      <c r="B11" s="7"/>
      <c r="C11" s="7"/>
      <c r="D11" s="7"/>
      <c r="E11" s="7"/>
      <c r="F11" s="7"/>
      <c r="G11" s="15"/>
    </row>
    <row r="12" spans="1:8" ht="58.2" customHeight="1">
      <c r="A12" s="36" t="s">
        <v>4</v>
      </c>
      <c r="B12" s="37"/>
      <c r="C12" s="38"/>
      <c r="D12" s="39"/>
      <c r="E12" s="39"/>
      <c r="F12" s="39"/>
      <c r="G12" s="39"/>
      <c r="H12" s="39"/>
    </row>
    <row r="13" spans="1:8" ht="66" customHeight="1">
      <c r="A13" s="36" t="s">
        <v>5</v>
      </c>
      <c r="B13" s="37"/>
      <c r="C13" s="38"/>
      <c r="D13" s="40"/>
      <c r="E13" s="41"/>
      <c r="F13" s="41"/>
      <c r="G13" s="41"/>
      <c r="H13" s="42"/>
    </row>
    <row r="16" spans="1:8" s="8" customFormat="1" ht="51" thickBot="1">
      <c r="A16" s="9" t="s">
        <v>6</v>
      </c>
      <c r="B16" s="10" t="s">
        <v>7</v>
      </c>
      <c r="C16" s="10" t="s">
        <v>8</v>
      </c>
      <c r="D16" s="10" t="s">
        <v>9</v>
      </c>
      <c r="E16" s="10" t="s">
        <v>10</v>
      </c>
      <c r="F16" s="10" t="s">
        <v>11</v>
      </c>
      <c r="G16" s="11" t="s">
        <v>12</v>
      </c>
      <c r="H16" s="11" t="s">
        <v>54</v>
      </c>
    </row>
    <row r="17" spans="1:8" ht="31.2" customHeight="1">
      <c r="A17" s="44" t="s">
        <v>13</v>
      </c>
      <c r="B17" s="44"/>
      <c r="C17" s="44"/>
      <c r="D17" s="44"/>
      <c r="E17" s="44"/>
      <c r="F17" s="44"/>
      <c r="G17" s="44"/>
      <c r="H17" s="44"/>
    </row>
    <row r="18" spans="1:8" ht="27" customHeight="1">
      <c r="A18" s="24">
        <f>MAX(A$17:A17)+1</f>
        <v>1</v>
      </c>
      <c r="B18" s="20" t="s">
        <v>14</v>
      </c>
      <c r="C18" s="23" t="s">
        <v>15</v>
      </c>
      <c r="D18" s="20">
        <v>70</v>
      </c>
      <c r="E18" s="18"/>
      <c r="F18" s="25">
        <f t="shared" ref="F18:F43" si="0">D18*E18</f>
        <v>0</v>
      </c>
      <c r="G18" s="18">
        <f>F18*5%</f>
        <v>0</v>
      </c>
      <c r="H18" s="19">
        <f t="shared" ref="H18:H43" si="1">F18+G18</f>
        <v>0</v>
      </c>
    </row>
    <row r="19" spans="1:8" ht="27" customHeight="1">
      <c r="A19" s="24">
        <f>MAX(A$17:A18)+1</f>
        <v>2</v>
      </c>
      <c r="B19" s="20" t="s">
        <v>62</v>
      </c>
      <c r="C19" s="23" t="s">
        <v>49</v>
      </c>
      <c r="D19" s="20">
        <v>15</v>
      </c>
      <c r="E19" s="18"/>
      <c r="F19" s="25">
        <f t="shared" si="0"/>
        <v>0</v>
      </c>
      <c r="G19" s="18">
        <f t="shared" ref="G19:G43" si="2">F19*5%</f>
        <v>0</v>
      </c>
      <c r="H19" s="19">
        <f t="shared" si="1"/>
        <v>0</v>
      </c>
    </row>
    <row r="20" spans="1:8" ht="27" customHeight="1">
      <c r="A20" s="24">
        <f>MAX(A$17:A19)+1</f>
        <v>3</v>
      </c>
      <c r="B20" s="20" t="s">
        <v>16</v>
      </c>
      <c r="C20" s="23" t="s">
        <v>15</v>
      </c>
      <c r="D20" s="20">
        <v>150</v>
      </c>
      <c r="E20" s="18"/>
      <c r="F20" s="25">
        <f t="shared" si="0"/>
        <v>0</v>
      </c>
      <c r="G20" s="18">
        <f t="shared" si="2"/>
        <v>0</v>
      </c>
      <c r="H20" s="19">
        <f t="shared" si="1"/>
        <v>0</v>
      </c>
    </row>
    <row r="21" spans="1:8" ht="27" customHeight="1">
      <c r="A21" s="24">
        <f>MAX(A$17:A20)+1</f>
        <v>4</v>
      </c>
      <c r="B21" s="20" t="s">
        <v>59</v>
      </c>
      <c r="C21" s="23" t="s">
        <v>15</v>
      </c>
      <c r="D21" s="20">
        <v>5</v>
      </c>
      <c r="E21" s="18"/>
      <c r="F21" s="25">
        <f t="shared" si="0"/>
        <v>0</v>
      </c>
      <c r="G21" s="18">
        <f t="shared" si="2"/>
        <v>0</v>
      </c>
      <c r="H21" s="19">
        <f t="shared" si="1"/>
        <v>0</v>
      </c>
    </row>
    <row r="22" spans="1:8" ht="27" customHeight="1">
      <c r="A22" s="24">
        <f>MAX(A$17:A21)+1</f>
        <v>5</v>
      </c>
      <c r="B22" s="20" t="s">
        <v>17</v>
      </c>
      <c r="C22" s="23" t="s">
        <v>49</v>
      </c>
      <c r="D22" s="20">
        <v>100</v>
      </c>
      <c r="E22" s="18"/>
      <c r="F22" s="25">
        <f t="shared" si="0"/>
        <v>0</v>
      </c>
      <c r="G22" s="18">
        <f t="shared" si="2"/>
        <v>0</v>
      </c>
      <c r="H22" s="19">
        <f t="shared" si="1"/>
        <v>0</v>
      </c>
    </row>
    <row r="23" spans="1:8" ht="27" customHeight="1">
      <c r="A23" s="24">
        <f>MAX(A$17:A22)+1</f>
        <v>6</v>
      </c>
      <c r="B23" s="20" t="s">
        <v>63</v>
      </c>
      <c r="C23" s="23" t="s">
        <v>49</v>
      </c>
      <c r="D23" s="20">
        <v>30</v>
      </c>
      <c r="E23" s="18"/>
      <c r="F23" s="25">
        <f t="shared" si="0"/>
        <v>0</v>
      </c>
      <c r="G23" s="18">
        <f t="shared" si="2"/>
        <v>0</v>
      </c>
      <c r="H23" s="19">
        <f t="shared" si="1"/>
        <v>0</v>
      </c>
    </row>
    <row r="24" spans="1:8" ht="27" customHeight="1">
      <c r="A24" s="24">
        <f>MAX(A$17:A23)+1</f>
        <v>7</v>
      </c>
      <c r="B24" s="20" t="s">
        <v>19</v>
      </c>
      <c r="C24" s="23" t="s">
        <v>15</v>
      </c>
      <c r="D24" s="20">
        <v>70</v>
      </c>
      <c r="E24" s="18"/>
      <c r="F24" s="25">
        <f t="shared" si="0"/>
        <v>0</v>
      </c>
      <c r="G24" s="18">
        <f t="shared" si="2"/>
        <v>0</v>
      </c>
      <c r="H24" s="19">
        <f t="shared" si="1"/>
        <v>0</v>
      </c>
    </row>
    <row r="25" spans="1:8" ht="27" customHeight="1">
      <c r="A25" s="24">
        <f>MAX(A$17:A24)+1</f>
        <v>8</v>
      </c>
      <c r="B25" s="20" t="s">
        <v>20</v>
      </c>
      <c r="C25" s="23" t="s">
        <v>15</v>
      </c>
      <c r="D25" s="20">
        <v>20</v>
      </c>
      <c r="E25" s="18"/>
      <c r="F25" s="25">
        <f t="shared" si="0"/>
        <v>0</v>
      </c>
      <c r="G25" s="18">
        <f t="shared" si="2"/>
        <v>0</v>
      </c>
      <c r="H25" s="19">
        <f t="shared" si="1"/>
        <v>0</v>
      </c>
    </row>
    <row r="26" spans="1:8" ht="27" customHeight="1">
      <c r="A26" s="24">
        <f>MAX(A$17:A25)+1</f>
        <v>9</v>
      </c>
      <c r="B26" s="20" t="s">
        <v>21</v>
      </c>
      <c r="C26" s="23" t="s">
        <v>49</v>
      </c>
      <c r="D26" s="20">
        <v>50</v>
      </c>
      <c r="E26" s="18"/>
      <c r="F26" s="25">
        <f t="shared" si="0"/>
        <v>0</v>
      </c>
      <c r="G26" s="18">
        <f t="shared" si="2"/>
        <v>0</v>
      </c>
      <c r="H26" s="19">
        <f t="shared" si="1"/>
        <v>0</v>
      </c>
    </row>
    <row r="27" spans="1:8" ht="27" customHeight="1">
      <c r="A27" s="24">
        <f>MAX(A$17:A26)+1</f>
        <v>10</v>
      </c>
      <c r="B27" s="20" t="s">
        <v>48</v>
      </c>
      <c r="C27" s="23" t="s">
        <v>15</v>
      </c>
      <c r="D27" s="20">
        <v>6</v>
      </c>
      <c r="E27" s="18"/>
      <c r="F27" s="25">
        <f t="shared" si="0"/>
        <v>0</v>
      </c>
      <c r="G27" s="18">
        <f t="shared" si="2"/>
        <v>0</v>
      </c>
      <c r="H27" s="19">
        <f t="shared" si="1"/>
        <v>0</v>
      </c>
    </row>
    <row r="28" spans="1:8" ht="27" customHeight="1">
      <c r="A28" s="24">
        <f>MAX(A$17:A27)+1</f>
        <v>11</v>
      </c>
      <c r="B28" s="20" t="s">
        <v>22</v>
      </c>
      <c r="C28" s="23" t="s">
        <v>23</v>
      </c>
      <c r="D28" s="20">
        <v>100</v>
      </c>
      <c r="E28" s="18"/>
      <c r="F28" s="25">
        <f t="shared" si="0"/>
        <v>0</v>
      </c>
      <c r="G28" s="18">
        <f t="shared" si="2"/>
        <v>0</v>
      </c>
      <c r="H28" s="19">
        <f t="shared" si="1"/>
        <v>0</v>
      </c>
    </row>
    <row r="29" spans="1:8" ht="27" customHeight="1">
      <c r="A29" s="24">
        <f>MAX(A$17:A28)+1</f>
        <v>12</v>
      </c>
      <c r="B29" s="20" t="s">
        <v>24</v>
      </c>
      <c r="C29" s="23" t="s">
        <v>15</v>
      </c>
      <c r="D29" s="20">
        <v>150</v>
      </c>
      <c r="E29" s="18"/>
      <c r="F29" s="25">
        <f t="shared" si="0"/>
        <v>0</v>
      </c>
      <c r="G29" s="18">
        <f t="shared" si="2"/>
        <v>0</v>
      </c>
      <c r="H29" s="19">
        <f t="shared" si="1"/>
        <v>0</v>
      </c>
    </row>
    <row r="30" spans="1:8" ht="27" customHeight="1">
      <c r="A30" s="24">
        <f>MAX(A$17:A29)+1</f>
        <v>13</v>
      </c>
      <c r="B30" s="20" t="s">
        <v>46</v>
      </c>
      <c r="C30" s="23" t="s">
        <v>15</v>
      </c>
      <c r="D30" s="20">
        <v>70</v>
      </c>
      <c r="E30" s="18"/>
      <c r="F30" s="25">
        <f t="shared" si="0"/>
        <v>0</v>
      </c>
      <c r="G30" s="18">
        <f t="shared" si="2"/>
        <v>0</v>
      </c>
      <c r="H30" s="19">
        <f t="shared" si="1"/>
        <v>0</v>
      </c>
    </row>
    <row r="31" spans="1:8" ht="27" customHeight="1">
      <c r="A31" s="24">
        <f>MAX(A$17:A30)+1</f>
        <v>14</v>
      </c>
      <c r="B31" s="20" t="s">
        <v>25</v>
      </c>
      <c r="C31" s="23" t="s">
        <v>15</v>
      </c>
      <c r="D31" s="20">
        <v>70</v>
      </c>
      <c r="E31" s="18"/>
      <c r="F31" s="25">
        <f t="shared" si="0"/>
        <v>0</v>
      </c>
      <c r="G31" s="18">
        <f t="shared" si="2"/>
        <v>0</v>
      </c>
      <c r="H31" s="19">
        <f t="shared" si="1"/>
        <v>0</v>
      </c>
    </row>
    <row r="32" spans="1:8" ht="27" customHeight="1">
      <c r="A32" s="24">
        <f>MAX(A$17:A31)+1</f>
        <v>15</v>
      </c>
      <c r="B32" s="20" t="s">
        <v>26</v>
      </c>
      <c r="C32" s="23" t="s">
        <v>15</v>
      </c>
      <c r="D32" s="20">
        <v>20</v>
      </c>
      <c r="E32" s="18"/>
      <c r="F32" s="25">
        <f t="shared" si="0"/>
        <v>0</v>
      </c>
      <c r="G32" s="18">
        <f t="shared" si="2"/>
        <v>0</v>
      </c>
      <c r="H32" s="19">
        <f t="shared" si="1"/>
        <v>0</v>
      </c>
    </row>
    <row r="33" spans="1:8" ht="27" customHeight="1">
      <c r="A33" s="24">
        <f>MAX(A$17:A32)+1</f>
        <v>16</v>
      </c>
      <c r="B33" s="20" t="s">
        <v>27</v>
      </c>
      <c r="C33" s="23" t="s">
        <v>15</v>
      </c>
      <c r="D33" s="20">
        <v>70</v>
      </c>
      <c r="E33" s="18"/>
      <c r="F33" s="25">
        <f t="shared" si="0"/>
        <v>0</v>
      </c>
      <c r="G33" s="18">
        <f t="shared" si="2"/>
        <v>0</v>
      </c>
      <c r="H33" s="19">
        <f t="shared" si="1"/>
        <v>0</v>
      </c>
    </row>
    <row r="34" spans="1:8" ht="27" customHeight="1">
      <c r="A34" s="24">
        <f>MAX(A$17:A33)+1</f>
        <v>17</v>
      </c>
      <c r="B34" s="21" t="s">
        <v>28</v>
      </c>
      <c r="C34" s="23" t="s">
        <v>23</v>
      </c>
      <c r="D34" s="20">
        <v>100</v>
      </c>
      <c r="E34" s="18"/>
      <c r="F34" s="25">
        <f t="shared" si="0"/>
        <v>0</v>
      </c>
      <c r="G34" s="18">
        <f t="shared" si="2"/>
        <v>0</v>
      </c>
      <c r="H34" s="19">
        <f t="shared" si="1"/>
        <v>0</v>
      </c>
    </row>
    <row r="35" spans="1:8" ht="27" customHeight="1">
      <c r="A35" s="24">
        <f>MAX(A$17:A34)+1</f>
        <v>18</v>
      </c>
      <c r="B35" s="21" t="s">
        <v>64</v>
      </c>
      <c r="C35" s="23" t="s">
        <v>15</v>
      </c>
      <c r="D35" s="20">
        <v>5</v>
      </c>
      <c r="E35" s="18"/>
      <c r="F35" s="25">
        <f t="shared" si="0"/>
        <v>0</v>
      </c>
      <c r="G35" s="18">
        <f t="shared" si="2"/>
        <v>0</v>
      </c>
      <c r="H35" s="19">
        <f t="shared" si="1"/>
        <v>0</v>
      </c>
    </row>
    <row r="36" spans="1:8" ht="27" customHeight="1">
      <c r="A36" s="24">
        <f>MAX(A$17:A35)+1</f>
        <v>19</v>
      </c>
      <c r="B36" s="20" t="s">
        <v>29</v>
      </c>
      <c r="C36" s="23" t="s">
        <v>15</v>
      </c>
      <c r="D36" s="20">
        <v>70</v>
      </c>
      <c r="E36" s="18"/>
      <c r="F36" s="25">
        <f t="shared" si="0"/>
        <v>0</v>
      </c>
      <c r="G36" s="18">
        <f t="shared" si="2"/>
        <v>0</v>
      </c>
      <c r="H36" s="19">
        <f t="shared" si="1"/>
        <v>0</v>
      </c>
    </row>
    <row r="37" spans="1:8" ht="27" customHeight="1">
      <c r="A37" s="24">
        <f>MAX(A$17:A36)+1</f>
        <v>20</v>
      </c>
      <c r="B37" s="20" t="s">
        <v>30</v>
      </c>
      <c r="C37" s="23" t="s">
        <v>49</v>
      </c>
      <c r="D37" s="20">
        <v>60</v>
      </c>
      <c r="E37" s="18"/>
      <c r="F37" s="25">
        <f t="shared" si="0"/>
        <v>0</v>
      </c>
      <c r="G37" s="18">
        <f t="shared" si="2"/>
        <v>0</v>
      </c>
      <c r="H37" s="19">
        <f t="shared" si="1"/>
        <v>0</v>
      </c>
    </row>
    <row r="38" spans="1:8" ht="27" customHeight="1">
      <c r="A38" s="24">
        <f>MAX(A$17:A37)+1</f>
        <v>21</v>
      </c>
      <c r="B38" s="20" t="s">
        <v>31</v>
      </c>
      <c r="C38" s="23" t="s">
        <v>23</v>
      </c>
      <c r="D38" s="20">
        <v>50</v>
      </c>
      <c r="E38" s="18"/>
      <c r="F38" s="25">
        <f t="shared" si="0"/>
        <v>0</v>
      </c>
      <c r="G38" s="18">
        <f t="shared" si="2"/>
        <v>0</v>
      </c>
      <c r="H38" s="19">
        <f t="shared" si="1"/>
        <v>0</v>
      </c>
    </row>
    <row r="39" spans="1:8" ht="27" customHeight="1">
      <c r="A39" s="24">
        <f>MAX(A$17:A38)+1</f>
        <v>22</v>
      </c>
      <c r="B39" s="20" t="s">
        <v>32</v>
      </c>
      <c r="C39" s="23" t="s">
        <v>49</v>
      </c>
      <c r="D39" s="20">
        <v>20</v>
      </c>
      <c r="E39" s="18"/>
      <c r="F39" s="25">
        <f t="shared" si="0"/>
        <v>0</v>
      </c>
      <c r="G39" s="18">
        <f t="shared" si="2"/>
        <v>0</v>
      </c>
      <c r="H39" s="19">
        <f t="shared" si="1"/>
        <v>0</v>
      </c>
    </row>
    <row r="40" spans="1:8" ht="27" customHeight="1">
      <c r="A40" s="24">
        <f>MAX(A$17:A39)+1</f>
        <v>23</v>
      </c>
      <c r="B40" s="20" t="s">
        <v>33</v>
      </c>
      <c r="C40" s="23" t="s">
        <v>49</v>
      </c>
      <c r="D40" s="20">
        <v>20</v>
      </c>
      <c r="E40" s="18"/>
      <c r="F40" s="25">
        <f t="shared" si="0"/>
        <v>0</v>
      </c>
      <c r="G40" s="18">
        <f t="shared" si="2"/>
        <v>0</v>
      </c>
      <c r="H40" s="19">
        <f t="shared" si="1"/>
        <v>0</v>
      </c>
    </row>
    <row r="41" spans="1:8" ht="27" customHeight="1">
      <c r="A41" s="24">
        <f>MAX(A$17:A40)+1</f>
        <v>24</v>
      </c>
      <c r="B41" s="20" t="s">
        <v>34</v>
      </c>
      <c r="C41" s="23" t="s">
        <v>15</v>
      </c>
      <c r="D41" s="20">
        <v>70</v>
      </c>
      <c r="E41" s="18"/>
      <c r="F41" s="25">
        <f t="shared" si="0"/>
        <v>0</v>
      </c>
      <c r="G41" s="18">
        <f t="shared" si="2"/>
        <v>0</v>
      </c>
      <c r="H41" s="19">
        <f t="shared" si="1"/>
        <v>0</v>
      </c>
    </row>
    <row r="42" spans="1:8" ht="27" customHeight="1">
      <c r="A42" s="24">
        <f>MAX(A$17:A41)+1</f>
        <v>25</v>
      </c>
      <c r="B42" s="20" t="s">
        <v>35</v>
      </c>
      <c r="C42" s="23" t="s">
        <v>23</v>
      </c>
      <c r="D42" s="20">
        <v>100</v>
      </c>
      <c r="E42" s="18"/>
      <c r="F42" s="25">
        <f t="shared" si="0"/>
        <v>0</v>
      </c>
      <c r="G42" s="18">
        <f t="shared" si="2"/>
        <v>0</v>
      </c>
      <c r="H42" s="19">
        <f t="shared" si="1"/>
        <v>0</v>
      </c>
    </row>
    <row r="43" spans="1:8" ht="27" customHeight="1">
      <c r="A43" s="24">
        <f>MAX(A$17:A42)+1</f>
        <v>26</v>
      </c>
      <c r="B43" s="20" t="s">
        <v>36</v>
      </c>
      <c r="C43" s="23" t="s">
        <v>15</v>
      </c>
      <c r="D43" s="20">
        <v>2000</v>
      </c>
      <c r="E43" s="18"/>
      <c r="F43" s="25">
        <f t="shared" si="0"/>
        <v>0</v>
      </c>
      <c r="G43" s="18">
        <f t="shared" si="2"/>
        <v>0</v>
      </c>
      <c r="H43" s="19">
        <f t="shared" si="1"/>
        <v>0</v>
      </c>
    </row>
    <row r="44" spans="1:8" ht="28.2" customHeight="1">
      <c r="A44" s="45"/>
      <c r="B44" s="45"/>
      <c r="C44" s="45"/>
      <c r="D44" s="45"/>
      <c r="E44" s="45"/>
      <c r="F44" s="45"/>
      <c r="G44" s="45"/>
      <c r="H44" s="45"/>
    </row>
    <row r="45" spans="1:8" ht="27" customHeight="1">
      <c r="A45" s="22">
        <f>A43+1</f>
        <v>27</v>
      </c>
      <c r="B45" s="20" t="s">
        <v>37</v>
      </c>
      <c r="C45" s="22" t="s">
        <v>15</v>
      </c>
      <c r="D45" s="20">
        <v>350</v>
      </c>
      <c r="E45" s="18"/>
      <c r="F45" s="18">
        <f t="shared" ref="F45:F55" si="3">D45*E45</f>
        <v>0</v>
      </c>
      <c r="G45" s="18">
        <f>F45*5%</f>
        <v>0</v>
      </c>
      <c r="H45" s="19">
        <f t="shared" ref="H45:H55" si="4">F45+G45</f>
        <v>0</v>
      </c>
    </row>
    <row r="46" spans="1:8" ht="27" customHeight="1">
      <c r="A46" s="22">
        <f>A45+1</f>
        <v>28</v>
      </c>
      <c r="B46" s="20" t="s">
        <v>38</v>
      </c>
      <c r="C46" s="22" t="s">
        <v>15</v>
      </c>
      <c r="D46" s="20">
        <v>150</v>
      </c>
      <c r="E46" s="18"/>
      <c r="F46" s="18">
        <f t="shared" si="3"/>
        <v>0</v>
      </c>
      <c r="G46" s="18">
        <f t="shared" ref="G46:G55" si="5">F46*5%</f>
        <v>0</v>
      </c>
      <c r="H46" s="19">
        <f t="shared" si="4"/>
        <v>0</v>
      </c>
    </row>
    <row r="47" spans="1:8" ht="27" customHeight="1">
      <c r="A47" s="22">
        <f t="shared" ref="A47:A55" si="6">A45+1</f>
        <v>28</v>
      </c>
      <c r="B47" s="20" t="s">
        <v>66</v>
      </c>
      <c r="C47" s="22" t="s">
        <v>15</v>
      </c>
      <c r="D47" s="20">
        <v>15</v>
      </c>
      <c r="E47" s="18"/>
      <c r="F47" s="18">
        <f t="shared" si="3"/>
        <v>0</v>
      </c>
      <c r="G47" s="18">
        <f t="shared" si="5"/>
        <v>0</v>
      </c>
      <c r="H47" s="19">
        <f t="shared" si="4"/>
        <v>0</v>
      </c>
    </row>
    <row r="48" spans="1:8" ht="27" customHeight="1">
      <c r="A48" s="22">
        <f t="shared" si="6"/>
        <v>29</v>
      </c>
      <c r="B48" s="20" t="s">
        <v>56</v>
      </c>
      <c r="C48" s="22" t="s">
        <v>15</v>
      </c>
      <c r="D48" s="20">
        <v>30</v>
      </c>
      <c r="E48" s="18"/>
      <c r="F48" s="18">
        <f t="shared" si="3"/>
        <v>0</v>
      </c>
      <c r="G48" s="18">
        <f t="shared" si="5"/>
        <v>0</v>
      </c>
      <c r="H48" s="19">
        <f t="shared" si="4"/>
        <v>0</v>
      </c>
    </row>
    <row r="49" spans="1:8" ht="36" customHeight="1">
      <c r="A49" s="22">
        <f t="shared" si="6"/>
        <v>29</v>
      </c>
      <c r="B49" s="21" t="s">
        <v>55</v>
      </c>
      <c r="C49" s="22" t="s">
        <v>15</v>
      </c>
      <c r="D49" s="20">
        <v>400</v>
      </c>
      <c r="E49" s="18"/>
      <c r="F49" s="18">
        <f t="shared" si="3"/>
        <v>0</v>
      </c>
      <c r="G49" s="18">
        <f t="shared" si="5"/>
        <v>0</v>
      </c>
      <c r="H49" s="19">
        <f t="shared" si="4"/>
        <v>0</v>
      </c>
    </row>
    <row r="50" spans="1:8" ht="27" customHeight="1">
      <c r="A50" s="22">
        <f t="shared" si="6"/>
        <v>30</v>
      </c>
      <c r="B50" s="20" t="s">
        <v>39</v>
      </c>
      <c r="C50" s="22" t="s">
        <v>15</v>
      </c>
      <c r="D50" s="20">
        <v>30</v>
      </c>
      <c r="E50" s="18"/>
      <c r="F50" s="18">
        <f t="shared" si="3"/>
        <v>0</v>
      </c>
      <c r="G50" s="18">
        <f t="shared" si="5"/>
        <v>0</v>
      </c>
      <c r="H50" s="19">
        <f t="shared" si="4"/>
        <v>0</v>
      </c>
    </row>
    <row r="51" spans="1:8" ht="27" customHeight="1">
      <c r="A51" s="22">
        <f t="shared" si="6"/>
        <v>30</v>
      </c>
      <c r="B51" s="20" t="s">
        <v>67</v>
      </c>
      <c r="C51" s="22" t="s">
        <v>15</v>
      </c>
      <c r="D51" s="20">
        <v>20</v>
      </c>
      <c r="E51" s="18"/>
      <c r="F51" s="18">
        <f t="shared" si="3"/>
        <v>0</v>
      </c>
      <c r="G51" s="18">
        <f t="shared" si="5"/>
        <v>0</v>
      </c>
      <c r="H51" s="19">
        <f t="shared" si="4"/>
        <v>0</v>
      </c>
    </row>
    <row r="52" spans="1:8" ht="27" customHeight="1">
      <c r="A52" s="22">
        <f t="shared" si="6"/>
        <v>31</v>
      </c>
      <c r="B52" s="20" t="s">
        <v>52</v>
      </c>
      <c r="C52" s="22" t="s">
        <v>15</v>
      </c>
      <c r="D52" s="20">
        <v>50</v>
      </c>
      <c r="E52" s="18"/>
      <c r="F52" s="18">
        <f t="shared" si="3"/>
        <v>0</v>
      </c>
      <c r="G52" s="18">
        <f t="shared" si="5"/>
        <v>0</v>
      </c>
      <c r="H52" s="19">
        <f t="shared" si="4"/>
        <v>0</v>
      </c>
    </row>
    <row r="53" spans="1:8" ht="27" customHeight="1">
      <c r="A53" s="22">
        <f t="shared" si="6"/>
        <v>31</v>
      </c>
      <c r="B53" s="20" t="s">
        <v>51</v>
      </c>
      <c r="C53" s="22" t="s">
        <v>15</v>
      </c>
      <c r="D53" s="20">
        <v>70</v>
      </c>
      <c r="E53" s="18"/>
      <c r="F53" s="18">
        <f t="shared" si="3"/>
        <v>0</v>
      </c>
      <c r="G53" s="18">
        <f t="shared" si="5"/>
        <v>0</v>
      </c>
      <c r="H53" s="19">
        <f t="shared" si="4"/>
        <v>0</v>
      </c>
    </row>
    <row r="54" spans="1:8" ht="27" customHeight="1">
      <c r="A54" s="22">
        <f t="shared" si="6"/>
        <v>32</v>
      </c>
      <c r="B54" s="20" t="s">
        <v>65</v>
      </c>
      <c r="C54" s="22" t="s">
        <v>15</v>
      </c>
      <c r="D54" s="20">
        <v>70</v>
      </c>
      <c r="E54" s="18"/>
      <c r="F54" s="18">
        <f t="shared" si="3"/>
        <v>0</v>
      </c>
      <c r="G54" s="18">
        <f t="shared" si="5"/>
        <v>0</v>
      </c>
      <c r="H54" s="19">
        <f t="shared" si="4"/>
        <v>0</v>
      </c>
    </row>
    <row r="55" spans="1:8" ht="27" customHeight="1">
      <c r="A55" s="22">
        <f t="shared" si="6"/>
        <v>32</v>
      </c>
      <c r="B55" s="21" t="s">
        <v>47</v>
      </c>
      <c r="C55" s="22" t="s">
        <v>15</v>
      </c>
      <c r="D55" s="20">
        <v>50</v>
      </c>
      <c r="E55" s="18"/>
      <c r="F55" s="18">
        <f t="shared" si="3"/>
        <v>0</v>
      </c>
      <c r="G55" s="18">
        <f t="shared" si="5"/>
        <v>0</v>
      </c>
      <c r="H55" s="19">
        <f t="shared" si="4"/>
        <v>0</v>
      </c>
    </row>
    <row r="56" spans="1:8" ht="27" customHeight="1">
      <c r="A56" s="45"/>
      <c r="B56" s="45"/>
      <c r="C56" s="45"/>
      <c r="D56" s="45"/>
      <c r="E56" s="45"/>
      <c r="F56" s="45"/>
      <c r="G56" s="45"/>
      <c r="H56" s="45"/>
    </row>
    <row r="57" spans="1:8" ht="36" customHeight="1">
      <c r="A57" s="22">
        <f>A55+1</f>
        <v>33</v>
      </c>
      <c r="B57" s="21" t="s">
        <v>60</v>
      </c>
      <c r="C57" s="22" t="s">
        <v>49</v>
      </c>
      <c r="D57" s="20">
        <v>15</v>
      </c>
      <c r="E57" s="18"/>
      <c r="F57" s="18">
        <f>D57*E57</f>
        <v>0</v>
      </c>
      <c r="G57" s="18">
        <f>F57*5%</f>
        <v>0</v>
      </c>
      <c r="H57" s="18">
        <f>F57+G57</f>
        <v>0</v>
      </c>
    </row>
    <row r="58" spans="1:8" ht="36" customHeight="1">
      <c r="A58" s="22">
        <f>A57+1</f>
        <v>34</v>
      </c>
      <c r="B58" s="21" t="s">
        <v>61</v>
      </c>
      <c r="C58" s="22" t="s">
        <v>49</v>
      </c>
      <c r="D58" s="20">
        <v>15</v>
      </c>
      <c r="E58" s="18"/>
      <c r="F58" s="18">
        <f>D58*E58</f>
        <v>0</v>
      </c>
      <c r="G58" s="18">
        <f t="shared" ref="G58:G60" si="7">F58*5%</f>
        <v>0</v>
      </c>
      <c r="H58" s="18">
        <f>F58+G58</f>
        <v>0</v>
      </c>
    </row>
    <row r="59" spans="1:8" ht="37.200000000000003" customHeight="1">
      <c r="A59" s="22">
        <f t="shared" ref="A59:A60" si="8">A58+1</f>
        <v>35</v>
      </c>
      <c r="B59" s="21" t="s">
        <v>40</v>
      </c>
      <c r="C59" s="22" t="s">
        <v>49</v>
      </c>
      <c r="D59" s="20">
        <v>15</v>
      </c>
      <c r="E59" s="18"/>
      <c r="F59" s="18">
        <f>D59*E59</f>
        <v>0</v>
      </c>
      <c r="G59" s="18">
        <f t="shared" si="7"/>
        <v>0</v>
      </c>
      <c r="H59" s="18">
        <f>F59+G59</f>
        <v>0</v>
      </c>
    </row>
    <row r="60" spans="1:8" ht="34.200000000000003" customHeight="1" thickBot="1">
      <c r="A60" s="22">
        <f t="shared" si="8"/>
        <v>36</v>
      </c>
      <c r="B60" s="27" t="s">
        <v>50</v>
      </c>
      <c r="C60" s="26" t="s">
        <v>49</v>
      </c>
      <c r="D60" s="28">
        <v>15</v>
      </c>
      <c r="E60" s="29"/>
      <c r="F60" s="29">
        <f>D60*E60</f>
        <v>0</v>
      </c>
      <c r="G60" s="18">
        <f t="shared" si="7"/>
        <v>0</v>
      </c>
      <c r="H60" s="29">
        <f>F60+G60</f>
        <v>0</v>
      </c>
    </row>
    <row r="61" spans="1:8" ht="29.4" customHeight="1" thickBot="1">
      <c r="A61" s="46" t="s">
        <v>41</v>
      </c>
      <c r="B61" s="47"/>
      <c r="C61" s="47"/>
      <c r="D61" s="47"/>
      <c r="E61" s="47"/>
      <c r="F61" s="30">
        <f>SUM(F18:F43)+SUM(F45:F55)+SUM(F57:F60)</f>
        <v>0</v>
      </c>
      <c r="G61" s="31">
        <f>SUM(G18:G43)+SUM(G45:G55)+SUM(G57:G60)</f>
        <v>0</v>
      </c>
      <c r="H61" s="30">
        <f>SUM(H18:H43)+SUM(H45:H55)+SUM(H57:H60)</f>
        <v>0</v>
      </c>
    </row>
    <row r="63" spans="1:8" ht="53.4" customHeight="1">
      <c r="A63" s="48" t="s">
        <v>53</v>
      </c>
      <c r="B63" s="49"/>
      <c r="C63" s="49"/>
      <c r="D63" s="49"/>
      <c r="E63" s="49"/>
      <c r="F63" s="49"/>
      <c r="G63" s="49"/>
      <c r="H63" s="49"/>
    </row>
    <row r="64" spans="1:8" ht="18.600000000000001" customHeight="1">
      <c r="A64" s="12"/>
      <c r="B64" s="13"/>
      <c r="C64" s="13"/>
      <c r="D64" s="32"/>
      <c r="E64" s="13"/>
      <c r="F64" s="13"/>
      <c r="G64" s="16"/>
      <c r="H64" s="13"/>
    </row>
    <row r="65" spans="1:8" ht="18" customHeight="1">
      <c r="A65" s="12"/>
      <c r="B65" s="13"/>
      <c r="C65" s="13"/>
      <c r="D65" s="32"/>
      <c r="E65" s="13"/>
      <c r="F65" s="13"/>
      <c r="G65" s="16"/>
      <c r="H65" s="13"/>
    </row>
    <row r="67" spans="1:8">
      <c r="A67" s="5" t="s">
        <v>42</v>
      </c>
      <c r="C67" s="5" t="s">
        <v>18</v>
      </c>
      <c r="D67" s="43"/>
      <c r="E67" s="43"/>
      <c r="F67" s="43"/>
      <c r="G67" s="17" t="s">
        <v>43</v>
      </c>
    </row>
    <row r="68" spans="1:8">
      <c r="A68" s="5" t="s">
        <v>44</v>
      </c>
      <c r="D68" s="43"/>
      <c r="E68" s="43"/>
      <c r="F68" s="43"/>
      <c r="G68" s="17" t="s">
        <v>45</v>
      </c>
    </row>
  </sheetData>
  <sortState ref="B57:H59">
    <sortCondition ref="B57:B59"/>
  </sortState>
  <mergeCells count="18">
    <mergeCell ref="D68:F68"/>
    <mergeCell ref="A17:H17"/>
    <mergeCell ref="A44:H44"/>
    <mergeCell ref="A56:H56"/>
    <mergeCell ref="A61:E61"/>
    <mergeCell ref="D67:F67"/>
    <mergeCell ref="A63:H63"/>
    <mergeCell ref="A9:H9"/>
    <mergeCell ref="A10:H10"/>
    <mergeCell ref="A12:C12"/>
    <mergeCell ref="D12:H12"/>
    <mergeCell ref="A13:C13"/>
    <mergeCell ref="D13:H13"/>
    <mergeCell ref="E1:H1"/>
    <mergeCell ref="E2:H4"/>
    <mergeCell ref="A6:H6"/>
    <mergeCell ref="A7:H7"/>
    <mergeCell ref="A8:H8"/>
  </mergeCells>
  <pageMargins left="0.70866141732283472" right="0.70866141732283472" top="0.74803149606299213" bottom="0.74803149606299213" header="0.51181102362204722" footer="0.51181102362204722"/>
  <pageSetup paperSize="9" scale="8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Sekretariat 2</cp:lastModifiedBy>
  <cp:revision>1</cp:revision>
  <cp:lastPrinted>2024-02-29T09:51:10Z</cp:lastPrinted>
  <dcterms:created xsi:type="dcterms:W3CDTF">2017-12-07T08:55:50Z</dcterms:created>
  <dcterms:modified xsi:type="dcterms:W3CDTF">2024-03-05T13:04:45Z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