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2FE6376E-B0BB-49B8-B77B-E91A0BC5384D}" xr6:coauthVersionLast="36" xr6:coauthVersionMax="36" xr10:uidLastSave="{00000000-0000-0000-0000-000000000000}"/>
  <bookViews>
    <workbookView xWindow="360" yWindow="675" windowWidth="24675" windowHeight="11550" xr2:uid="{00000000-000D-0000-FFFF-FFFF00000000}"/>
  </bookViews>
  <sheets>
    <sheet name="Zał. nr 14" sheetId="1" r:id="rId1"/>
  </sheets>
  <definedNames>
    <definedName name="_xlnm.Print_Area" localSheetId="0">'Zał. nr 14'!$A$1:$F$67</definedName>
    <definedName name="tabela" localSheetId="0">#REF!</definedName>
    <definedName name="tabela">#REF!</definedName>
    <definedName name="_xlnm.Print_Titles" localSheetId="0">'Zał. nr 14'!$8:$9</definedName>
  </definedNames>
  <calcPr calcId="191029"/>
</workbook>
</file>

<file path=xl/calcChain.xml><?xml version="1.0" encoding="utf-8"?>
<calcChain xmlns="http://schemas.openxmlformats.org/spreadsheetml/2006/main">
  <c r="F45" i="1" l="1"/>
  <c r="D23" i="1"/>
  <c r="E23" i="1"/>
  <c r="C23" i="1"/>
  <c r="C22" i="1"/>
  <c r="D26" i="1"/>
  <c r="E26" i="1"/>
  <c r="F26" i="1"/>
  <c r="C26" i="1"/>
  <c r="C24" i="1"/>
  <c r="D38" i="1" l="1"/>
  <c r="E38" i="1"/>
  <c r="C38" i="1"/>
  <c r="D11" i="1" l="1"/>
  <c r="E11" i="1"/>
  <c r="C11" i="1"/>
  <c r="C10" i="1" s="1"/>
  <c r="F12" i="1"/>
  <c r="C32" i="1" l="1"/>
  <c r="D65" i="1"/>
  <c r="D63" i="1" s="1"/>
  <c r="D62" i="1" s="1"/>
  <c r="E65" i="1"/>
  <c r="E63" i="1" s="1"/>
  <c r="C65" i="1"/>
  <c r="C63" i="1" s="1"/>
  <c r="C62" i="1" s="1"/>
  <c r="F67" i="1"/>
  <c r="D19" i="1"/>
  <c r="D17" i="1" s="1"/>
  <c r="D16" i="1" s="1"/>
  <c r="D15" i="1" s="1"/>
  <c r="E19" i="1"/>
  <c r="C19" i="1"/>
  <c r="C17" i="1" s="1"/>
  <c r="C16" i="1" s="1"/>
  <c r="C15" i="1" s="1"/>
  <c r="F21" i="1"/>
  <c r="F19" i="1" l="1"/>
  <c r="E62" i="1"/>
  <c r="F62" i="1" s="1"/>
  <c r="F63" i="1"/>
  <c r="F65" i="1"/>
  <c r="E17" i="1"/>
  <c r="F17" i="1" l="1"/>
  <c r="E16" i="1"/>
  <c r="E15" i="1" l="1"/>
  <c r="F16" i="1"/>
  <c r="F15" i="1" l="1"/>
  <c r="F54" i="1" l="1"/>
  <c r="F51" i="1"/>
  <c r="D49" i="1"/>
  <c r="D47" i="1" s="1"/>
  <c r="E49" i="1"/>
  <c r="E47" i="1" s="1"/>
  <c r="F47" i="1" l="1"/>
  <c r="F49" i="1"/>
  <c r="D52" i="1"/>
  <c r="D46" i="1" s="1"/>
  <c r="E52" i="1"/>
  <c r="E46" i="1" l="1"/>
  <c r="F46" i="1" s="1"/>
  <c r="F52" i="1"/>
  <c r="D10" i="1"/>
  <c r="E10" i="1"/>
  <c r="D36" i="1" l="1"/>
  <c r="E36" i="1"/>
  <c r="D24" i="1"/>
  <c r="E24" i="1"/>
  <c r="F28" i="1"/>
  <c r="F24" i="1" l="1"/>
  <c r="F23" i="1"/>
  <c r="D59" i="1"/>
  <c r="D57" i="1" s="1"/>
  <c r="D56" i="1" s="1"/>
  <c r="D55" i="1" s="1"/>
  <c r="E59" i="1"/>
  <c r="F59" i="1" s="1"/>
  <c r="C59" i="1"/>
  <c r="C57" i="1" s="1"/>
  <c r="C56" i="1" s="1"/>
  <c r="C55" i="1" s="1"/>
  <c r="D41" i="1"/>
  <c r="D35" i="1" s="1"/>
  <c r="F43" i="1"/>
  <c r="C41" i="1"/>
  <c r="C36" i="1"/>
  <c r="D32" i="1"/>
  <c r="D30" i="1" s="1"/>
  <c r="E32" i="1"/>
  <c r="F32" i="1" s="1"/>
  <c r="C30" i="1"/>
  <c r="F61" i="1"/>
  <c r="F40" i="1"/>
  <c r="F38" i="1"/>
  <c r="F36" i="1"/>
  <c r="F34" i="1"/>
  <c r="E30" i="1" l="1"/>
  <c r="E29" i="1" s="1"/>
  <c r="E57" i="1"/>
  <c r="E41" i="1"/>
  <c r="F41" i="1" s="1"/>
  <c r="C35" i="1"/>
  <c r="D29" i="1"/>
  <c r="D22" i="1" s="1"/>
  <c r="F29" i="1"/>
  <c r="D14" i="1" l="1"/>
  <c r="F30" i="1"/>
  <c r="F57" i="1"/>
  <c r="E56" i="1"/>
  <c r="E55" i="1" s="1"/>
  <c r="E35" i="1"/>
  <c r="F35" i="1" s="1"/>
  <c r="E22" i="1" l="1"/>
  <c r="E14" i="1" s="1"/>
  <c r="F55" i="1"/>
  <c r="F56" i="1"/>
  <c r="C29" i="1" l="1"/>
  <c r="C14" i="1" s="1"/>
  <c r="F22" i="1" l="1"/>
  <c r="F14" i="1"/>
  <c r="G10" i="1" l="1"/>
  <c r="I10" i="1" l="1"/>
  <c r="F10" i="1"/>
  <c r="F13" i="1" l="1"/>
  <c r="F11" i="1"/>
  <c r="H10" i="1" l="1"/>
  <c r="J10" i="1" s="1"/>
</calcChain>
</file>

<file path=xl/sharedStrings.xml><?xml version="1.0" encoding="utf-8"?>
<sst xmlns="http://schemas.openxmlformats.org/spreadsheetml/2006/main" count="75" uniqueCount="38">
  <si>
    <t>z czego:</t>
  </si>
  <si>
    <t>wydatki jednostek budżetowych</t>
  </si>
  <si>
    <t>w tym:</t>
  </si>
  <si>
    <t>Wydatki bieżące</t>
  </si>
  <si>
    <t>– wydatki związane z realizacją ich statutowych zadań</t>
  </si>
  <si>
    <t>Gospodarka komunalna i ochrona środowiska</t>
  </si>
  <si>
    <t>Nazwa</t>
  </si>
  <si>
    <t>Dział                                      Rozdział</t>
  </si>
  <si>
    <t>w zł</t>
  </si>
  <si>
    <t>Plan na 01.01.2018 r.</t>
  </si>
  <si>
    <t>Plan na 30.06.2018 r.</t>
  </si>
  <si>
    <t>Wykonanie na 30.06.2018 r.</t>
  </si>
  <si>
    <t>Wydatki ogółem</t>
  </si>
  <si>
    <t>Wskaźnik %                                                         (5:4)</t>
  </si>
  <si>
    <t>w wysokości 69% tych opłat oraz z opłat dodatkowych,</t>
  </si>
  <si>
    <t>Transport i łączność</t>
  </si>
  <si>
    <t>Drogi publiczne w miastach na prawach powiatu</t>
  </si>
  <si>
    <t>Drogi publiczne gminne</t>
  </si>
  <si>
    <t>Wydatki majątkowe</t>
  </si>
  <si>
    <t>inwestycje i zakupy inwestycyjne</t>
  </si>
  <si>
    <t>– wydatki na programy finansowane z udziałem środków pochodzących ze źródeł zagranicznych, niepodlegające zwrotowi</t>
  </si>
  <si>
    <t>Utrzymanie zieleni w miastach i gminach</t>
  </si>
  <si>
    <t>Sprawozdanie z wykonania dochodów z tytułu opłat za postój pojazdów samochodowych w śródmiejskiej strefie płatnego parkowania</t>
  </si>
  <si>
    <t>Lokalny transport zbiorowy</t>
  </si>
  <si>
    <t xml:space="preserve"> o których mowa w art. 13f ust. 1 ustawy o drogach publicznych i wydatków nimi finansowanych</t>
  </si>
  <si>
    <t>Załącznik Nr 14</t>
  </si>
  <si>
    <t>Pozostała działalność</t>
  </si>
  <si>
    <t>Dochody ogółem</t>
  </si>
  <si>
    <t xml:space="preserve">Płatne parkowanie </t>
  </si>
  <si>
    <t xml:space="preserve">Transport i łączność </t>
  </si>
  <si>
    <t>020</t>
  </si>
  <si>
    <t>Leśnictwo</t>
  </si>
  <si>
    <t>02001</t>
  </si>
  <si>
    <t>Gospodarka leśna</t>
  </si>
  <si>
    <t>za 2023 rok</t>
  </si>
  <si>
    <t>Plan na 01.01.2023 r.</t>
  </si>
  <si>
    <t>Plan na 31.12.2023 r.</t>
  </si>
  <si>
    <t>Wykonanie na 31.12.2023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</si>
</sst>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##,###,###"/>
  </numFmts>
  <fonts count="3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 CE"/>
      <charset val="238"/>
    </font>
    <font>
      <sz val="11"/>
      <color indexed="8"/>
      <name val="Czcionka tekstu podstawowego"/>
      <family val="2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family val="2"/>
    </font>
    <font>
      <b/>
      <sz val="11"/>
      <color indexed="63"/>
      <name val="Calibri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64">
    <xf numFmtId="0" fontId="0" fillId="0" borderId="0"/>
    <xf numFmtId="0" fontId="2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6" applyNumberFormat="0" applyAlignment="0" applyProtection="0"/>
    <xf numFmtId="0" fontId="12" fillId="21" borderId="17" applyNumberFormat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6" applyNumberFormat="0" applyAlignment="0" applyProtection="0"/>
    <xf numFmtId="0" fontId="19" fillId="0" borderId="21" applyNumberFormat="0" applyFill="0" applyAlignment="0" applyProtection="0"/>
    <xf numFmtId="0" fontId="20" fillId="22" borderId="0" applyNumberFormat="0" applyBorder="0" applyAlignment="0" applyProtection="0"/>
    <xf numFmtId="0" fontId="4" fillId="0" borderId="0"/>
    <xf numFmtId="0" fontId="1" fillId="0" borderId="0"/>
    <xf numFmtId="0" fontId="21" fillId="0" borderId="0"/>
    <xf numFmtId="0" fontId="5" fillId="0" borderId="0"/>
    <xf numFmtId="0" fontId="22" fillId="0" borderId="0"/>
    <xf numFmtId="0" fontId="21" fillId="0" borderId="0"/>
    <xf numFmtId="0" fontId="5" fillId="23" borderId="22" applyNumberFormat="0" applyFont="0" applyAlignment="0" applyProtection="0"/>
    <xf numFmtId="0" fontId="23" fillId="20" borderId="23" applyNumberFormat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24" applyNumberFormat="0" applyFill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" fillId="0" borderId="0"/>
  </cellStyleXfs>
  <cellXfs count="145">
    <xf numFmtId="0" fontId="0" fillId="0" borderId="0" xfId="0"/>
    <xf numFmtId="0" fontId="7" fillId="0" borderId="0" xfId="2" applyFont="1" applyAlignment="1">
      <alignment vertical="center"/>
    </xf>
    <xf numFmtId="0" fontId="28" fillId="0" borderId="0" xfId="2" applyFont="1"/>
    <xf numFmtId="0" fontId="7" fillId="0" borderId="0" xfId="2" applyFont="1" applyAlignment="1">
      <alignment horizontal="left" vertical="center" indent="4"/>
    </xf>
    <xf numFmtId="3" fontId="28" fillId="0" borderId="0" xfId="2" applyNumberFormat="1" applyFont="1"/>
    <xf numFmtId="0" fontId="28" fillId="0" borderId="0" xfId="2" applyFont="1" applyAlignment="1">
      <alignment horizontal="left" vertical="center" indent="4"/>
    </xf>
    <xf numFmtId="0" fontId="28" fillId="0" borderId="0" xfId="2" applyFont="1" applyBorder="1"/>
    <xf numFmtId="3" fontId="28" fillId="0" borderId="0" xfId="1" applyNumberFormat="1" applyFont="1"/>
    <xf numFmtId="0" fontId="28" fillId="0" borderId="0" xfId="1" applyFont="1"/>
    <xf numFmtId="0" fontId="28" fillId="0" borderId="15" xfId="2" applyFont="1" applyBorder="1" applyAlignment="1">
      <alignment horizontal="center" vertical="center" wrapText="1"/>
    </xf>
    <xf numFmtId="0" fontId="28" fillId="0" borderId="13" xfId="2" applyFont="1" applyBorder="1" applyAlignment="1">
      <alignment horizontal="center" vertical="center" wrapText="1"/>
    </xf>
    <xf numFmtId="0" fontId="28" fillId="0" borderId="7" xfId="2" applyFont="1" applyBorder="1" applyAlignment="1">
      <alignment horizontal="center" vertical="center" wrapText="1"/>
    </xf>
    <xf numFmtId="164" fontId="28" fillId="0" borderId="0" xfId="1" applyNumberFormat="1" applyFont="1"/>
    <xf numFmtId="0" fontId="29" fillId="0" borderId="12" xfId="2" applyFont="1" applyBorder="1" applyAlignment="1">
      <alignment horizontal="center" vertical="center"/>
    </xf>
    <xf numFmtId="0" fontId="29" fillId="0" borderId="14" xfId="2" applyFont="1" applyBorder="1" applyAlignment="1">
      <alignment horizontal="center"/>
    </xf>
    <xf numFmtId="0" fontId="29" fillId="0" borderId="13" xfId="2" applyFont="1" applyBorder="1" applyAlignment="1">
      <alignment horizontal="center"/>
    </xf>
    <xf numFmtId="3" fontId="29" fillId="0" borderId="0" xfId="1" applyNumberFormat="1" applyFont="1"/>
    <xf numFmtId="164" fontId="29" fillId="0" borderId="0" xfId="1" applyNumberFormat="1" applyFont="1"/>
    <xf numFmtId="0" fontId="29" fillId="0" borderId="0" xfId="1" applyFont="1"/>
    <xf numFmtId="164" fontId="7" fillId="24" borderId="12" xfId="1" applyNumberFormat="1" applyFont="1" applyFill="1" applyBorder="1" applyAlignment="1">
      <alignment vertical="center"/>
    </xf>
    <xf numFmtId="4" fontId="7" fillId="24" borderId="7" xfId="2" applyNumberFormat="1" applyFont="1" applyFill="1" applyBorder="1" applyAlignment="1">
      <alignment horizontal="right" vertical="center"/>
    </xf>
    <xf numFmtId="3" fontId="28" fillId="24" borderId="0" xfId="1" applyNumberFormat="1" applyFont="1" applyFill="1"/>
    <xf numFmtId="2" fontId="28" fillId="24" borderId="0" xfId="1" applyNumberFormat="1" applyFont="1" applyFill="1"/>
    <xf numFmtId="41" fontId="28" fillId="0" borderId="0" xfId="1" applyNumberFormat="1" applyFont="1"/>
    <xf numFmtId="164" fontId="7" fillId="24" borderId="2" xfId="2" applyNumberFormat="1" applyFont="1" applyFill="1" applyBorder="1" applyAlignment="1">
      <alignment vertical="center"/>
    </xf>
    <xf numFmtId="164" fontId="7" fillId="24" borderId="1" xfId="2" applyNumberFormat="1" applyFont="1" applyFill="1" applyBorder="1" applyAlignment="1">
      <alignment vertical="center"/>
    </xf>
    <xf numFmtId="4" fontId="7" fillId="24" borderId="5" xfId="2" applyNumberFormat="1" applyFont="1" applyFill="1" applyBorder="1" applyAlignment="1">
      <alignment horizontal="right" vertical="center"/>
    </xf>
    <xf numFmtId="43" fontId="28" fillId="24" borderId="0" xfId="1" applyNumberFormat="1" applyFont="1" applyFill="1"/>
    <xf numFmtId="164" fontId="28" fillId="24" borderId="10" xfId="2" applyNumberFormat="1" applyFont="1" applyFill="1" applyBorder="1" applyAlignment="1">
      <alignment vertical="center"/>
    </xf>
    <xf numFmtId="164" fontId="28" fillId="24" borderId="9" xfId="2" applyNumberFormat="1" applyFont="1" applyFill="1" applyBorder="1" applyAlignment="1">
      <alignment vertical="center"/>
    </xf>
    <xf numFmtId="4" fontId="28" fillId="24" borderId="9" xfId="2" applyNumberFormat="1" applyFont="1" applyFill="1" applyBorder="1" applyAlignment="1">
      <alignment horizontal="right" vertical="center"/>
    </xf>
    <xf numFmtId="164" fontId="28" fillId="24" borderId="0" xfId="1" applyNumberFormat="1" applyFont="1" applyFill="1"/>
    <xf numFmtId="164" fontId="28" fillId="24" borderId="6" xfId="2" applyNumberFormat="1" applyFont="1" applyFill="1" applyBorder="1" applyAlignment="1">
      <alignment vertical="center"/>
    </xf>
    <xf numFmtId="164" fontId="28" fillId="24" borderId="7" xfId="2" applyNumberFormat="1" applyFont="1" applyFill="1" applyBorder="1" applyAlignment="1">
      <alignment vertical="center"/>
    </xf>
    <xf numFmtId="4" fontId="28" fillId="24" borderId="7" xfId="2" applyNumberFormat="1" applyFont="1" applyFill="1" applyBorder="1" applyAlignment="1">
      <alignment horizontal="right" vertical="center"/>
    </xf>
    <xf numFmtId="41" fontId="28" fillId="0" borderId="0" xfId="1" applyNumberFormat="1" applyFont="1" applyAlignment="1">
      <alignment vertical="center"/>
    </xf>
    <xf numFmtId="0" fontId="31" fillId="0" borderId="13" xfId="1" applyFont="1" applyBorder="1" applyAlignment="1">
      <alignment horizontal="center" vertical="center"/>
    </xf>
    <xf numFmtId="0" fontId="31" fillId="0" borderId="14" xfId="1" applyFont="1" applyBorder="1" applyAlignment="1">
      <alignment horizontal="center" vertical="center"/>
    </xf>
    <xf numFmtId="0" fontId="31" fillId="0" borderId="14" xfId="2" applyFont="1" applyBorder="1" applyAlignment="1">
      <alignment horizontal="center" vertical="center"/>
    </xf>
    <xf numFmtId="0" fontId="31" fillId="0" borderId="13" xfId="2" applyFont="1" applyBorder="1" applyAlignment="1">
      <alignment horizontal="center" vertical="center"/>
    </xf>
    <xf numFmtId="0" fontId="28" fillId="0" borderId="34" xfId="1" applyFont="1" applyBorder="1"/>
    <xf numFmtId="0" fontId="28" fillId="0" borderId="34" xfId="2" applyFont="1" applyBorder="1"/>
    <xf numFmtId="0" fontId="30" fillId="0" borderId="13" xfId="1" applyFont="1" applyBorder="1" applyAlignment="1">
      <alignment horizontal="center" vertical="center"/>
    </xf>
    <xf numFmtId="0" fontId="30" fillId="24" borderId="14" xfId="1" applyFont="1" applyFill="1" applyBorder="1" applyAlignment="1">
      <alignment vertical="center"/>
    </xf>
    <xf numFmtId="4" fontId="30" fillId="24" borderId="13" xfId="1" applyNumberFormat="1" applyFont="1" applyFill="1" applyBorder="1" applyAlignment="1">
      <alignment vertical="center"/>
    </xf>
    <xf numFmtId="0" fontId="30" fillId="0" borderId="1" xfId="1" applyFont="1" applyBorder="1" applyAlignment="1">
      <alignment horizontal="center" vertical="center"/>
    </xf>
    <xf numFmtId="0" fontId="30" fillId="24" borderId="3" xfId="1" applyFont="1" applyFill="1" applyBorder="1" applyAlignment="1">
      <alignment horizontal="left" vertical="center" wrapText="1"/>
    </xf>
    <xf numFmtId="4" fontId="30" fillId="24" borderId="3" xfId="2" applyNumberFormat="1" applyFont="1" applyFill="1" applyBorder="1" applyAlignment="1">
      <alignment vertical="center"/>
    </xf>
    <xf numFmtId="4" fontId="30" fillId="24" borderId="27" xfId="2" applyNumberFormat="1" applyFont="1" applyFill="1" applyBorder="1" applyAlignment="1">
      <alignment vertical="center"/>
    </xf>
    <xf numFmtId="0" fontId="32" fillId="0" borderId="9" xfId="1" applyFont="1" applyBorder="1" applyAlignment="1">
      <alignment horizontal="center" vertical="center"/>
    </xf>
    <xf numFmtId="0" fontId="32" fillId="24" borderId="11" xfId="1" applyFont="1" applyFill="1" applyBorder="1" applyAlignment="1">
      <alignment horizontal="left" vertical="center" wrapText="1"/>
    </xf>
    <xf numFmtId="4" fontId="32" fillId="24" borderId="11" xfId="2" applyNumberFormat="1" applyFont="1" applyFill="1" applyBorder="1" applyAlignment="1">
      <alignment vertical="center"/>
    </xf>
    <xf numFmtId="4" fontId="32" fillId="24" borderId="9" xfId="2" applyNumberFormat="1" applyFont="1" applyFill="1" applyBorder="1" applyAlignment="1">
      <alignment vertical="center"/>
    </xf>
    <xf numFmtId="0" fontId="30" fillId="0" borderId="30" xfId="1" applyFont="1" applyBorder="1" applyAlignment="1">
      <alignment horizontal="center" vertical="center"/>
    </xf>
    <xf numFmtId="0" fontId="30" fillId="24" borderId="32" xfId="1" applyFont="1" applyFill="1" applyBorder="1" applyAlignment="1">
      <alignment horizontal="left" vertical="center" wrapText="1"/>
    </xf>
    <xf numFmtId="4" fontId="30" fillId="24" borderId="32" xfId="2" applyNumberFormat="1" applyFont="1" applyFill="1" applyBorder="1" applyAlignment="1">
      <alignment vertical="center"/>
    </xf>
    <xf numFmtId="4" fontId="30" fillId="24" borderId="30" xfId="2" applyNumberFormat="1" applyFont="1" applyFill="1" applyBorder="1" applyAlignment="1">
      <alignment vertical="center"/>
    </xf>
    <xf numFmtId="0" fontId="30" fillId="0" borderId="3" xfId="0" applyFont="1" applyBorder="1" applyAlignment="1">
      <alignment horizontal="center" vertical="center"/>
    </xf>
    <xf numFmtId="0" fontId="30" fillId="0" borderId="3" xfId="0" applyFont="1" applyBorder="1" applyAlignment="1">
      <alignment horizontal="left" vertical="center" wrapText="1"/>
    </xf>
    <xf numFmtId="4" fontId="30" fillId="24" borderId="28" xfId="2" applyNumberFormat="1" applyFont="1" applyFill="1" applyBorder="1" applyAlignment="1">
      <alignment vertical="center"/>
    </xf>
    <xf numFmtId="0" fontId="32" fillId="0" borderId="31" xfId="0" applyFont="1" applyBorder="1" applyAlignment="1">
      <alignment horizontal="center" vertical="center"/>
    </xf>
    <xf numFmtId="0" fontId="32" fillId="0" borderId="31" xfId="0" applyFont="1" applyBorder="1" applyAlignment="1">
      <alignment horizontal="left" vertical="center" wrapText="1"/>
    </xf>
    <xf numFmtId="4" fontId="32" fillId="24" borderId="3" xfId="2" applyNumberFormat="1" applyFont="1" applyFill="1" applyBorder="1" applyAlignment="1">
      <alignment vertical="center"/>
    </xf>
    <xf numFmtId="4" fontId="32" fillId="24" borderId="1" xfId="2" applyNumberFormat="1" applyFont="1" applyFill="1" applyBorder="1" applyAlignment="1">
      <alignment vertical="center"/>
    </xf>
    <xf numFmtId="0" fontId="32" fillId="0" borderId="3" xfId="0" applyFont="1" applyBorder="1" applyAlignment="1">
      <alignment horizontal="center" vertical="center"/>
    </xf>
    <xf numFmtId="4" fontId="30" fillId="24" borderId="1" xfId="2" applyNumberFormat="1" applyFont="1" applyFill="1" applyBorder="1" applyAlignment="1">
      <alignment vertical="center"/>
    </xf>
    <xf numFmtId="0" fontId="32" fillId="0" borderId="3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4" fontId="33" fillId="24" borderId="3" xfId="2" applyNumberFormat="1" applyFont="1" applyFill="1" applyBorder="1" applyAlignment="1">
      <alignment vertical="center"/>
    </xf>
    <xf numFmtId="4" fontId="33" fillId="24" borderId="1" xfId="2" applyNumberFormat="1" applyFont="1" applyFill="1" applyBorder="1" applyAlignment="1">
      <alignment vertical="center"/>
    </xf>
    <xf numFmtId="0" fontId="30" fillId="0" borderId="27" xfId="1" applyFont="1" applyBorder="1" applyAlignment="1">
      <alignment horizontal="center" vertical="center"/>
    </xf>
    <xf numFmtId="0" fontId="30" fillId="24" borderId="28" xfId="1" applyFont="1" applyFill="1" applyBorder="1" applyAlignment="1">
      <alignment horizontal="left" vertical="center" wrapText="1"/>
    </xf>
    <xf numFmtId="0" fontId="32" fillId="0" borderId="25" xfId="1" applyFont="1" applyBorder="1" applyAlignment="1">
      <alignment horizontal="center" vertical="center"/>
    </xf>
    <xf numFmtId="0" fontId="32" fillId="24" borderId="26" xfId="1" applyFont="1" applyFill="1" applyBorder="1" applyAlignment="1">
      <alignment horizontal="left" vertical="center" wrapText="1"/>
    </xf>
    <xf numFmtId="4" fontId="32" fillId="24" borderId="26" xfId="2" applyNumberFormat="1" applyFont="1" applyFill="1" applyBorder="1" applyAlignment="1">
      <alignment vertical="center"/>
    </xf>
    <xf numFmtId="4" fontId="32" fillId="24" borderId="25" xfId="2" applyNumberFormat="1" applyFont="1" applyFill="1" applyBorder="1" applyAlignment="1">
      <alignment vertical="center"/>
    </xf>
    <xf numFmtId="0" fontId="34" fillId="24" borderId="3" xfId="1" applyFont="1" applyFill="1" applyBorder="1" applyAlignment="1">
      <alignment horizontal="left" vertical="center" wrapText="1"/>
    </xf>
    <xf numFmtId="4" fontId="34" fillId="24" borderId="3" xfId="2" applyNumberFormat="1" applyFont="1" applyFill="1" applyBorder="1" applyAlignment="1">
      <alignment vertical="center"/>
    </xf>
    <xf numFmtId="4" fontId="34" fillId="24" borderId="1" xfId="2" applyNumberFormat="1" applyFont="1" applyFill="1" applyBorder="1" applyAlignment="1">
      <alignment vertical="center"/>
    </xf>
    <xf numFmtId="0" fontId="32" fillId="24" borderId="3" xfId="1" applyFont="1" applyFill="1" applyBorder="1" applyAlignment="1">
      <alignment horizontal="left" vertical="center" wrapText="1"/>
    </xf>
    <xf numFmtId="0" fontId="30" fillId="0" borderId="5" xfId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4" fontId="32" fillId="0" borderId="3" xfId="2" applyNumberFormat="1" applyFont="1" applyFill="1" applyBorder="1" applyAlignment="1">
      <alignment vertical="center"/>
    </xf>
    <xf numFmtId="4" fontId="33" fillId="0" borderId="3" xfId="2" applyNumberFormat="1" applyFont="1" applyFill="1" applyBorder="1" applyAlignment="1">
      <alignment vertical="center"/>
    </xf>
    <xf numFmtId="0" fontId="33" fillId="24" borderId="3" xfId="1" applyFont="1" applyFill="1" applyBorder="1" applyAlignment="1">
      <alignment horizontal="left" vertical="center" wrapText="1"/>
    </xf>
    <xf numFmtId="0" fontId="32" fillId="0" borderId="26" xfId="0" applyFont="1" applyBorder="1" applyAlignment="1">
      <alignment horizontal="center" vertical="center"/>
    </xf>
    <xf numFmtId="0" fontId="32" fillId="0" borderId="26" xfId="0" applyFont="1" applyBorder="1" applyAlignment="1">
      <alignment vertical="center" wrapText="1"/>
    </xf>
    <xf numFmtId="0" fontId="34" fillId="0" borderId="3" xfId="0" applyFont="1" applyBorder="1" applyAlignment="1">
      <alignment horizontal="left" vertical="center"/>
    </xf>
    <xf numFmtId="0" fontId="32" fillId="0" borderId="3" xfId="0" applyFont="1" applyBorder="1" applyAlignment="1">
      <alignment horizontal="left" vertical="center"/>
    </xf>
    <xf numFmtId="0" fontId="33" fillId="0" borderId="3" xfId="0" applyFont="1" applyBorder="1" applyAlignment="1">
      <alignment horizontal="left" vertical="center"/>
    </xf>
    <xf numFmtId="0" fontId="34" fillId="0" borderId="3" xfId="0" applyFont="1" applyBorder="1" applyAlignment="1">
      <alignment vertical="center" wrapText="1"/>
    </xf>
    <xf numFmtId="0" fontId="33" fillId="0" borderId="3" xfId="0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32" fillId="0" borderId="3" xfId="0" applyFont="1" applyBorder="1"/>
    <xf numFmtId="0" fontId="34" fillId="0" borderId="1" xfId="0" applyFont="1" applyBorder="1" applyAlignment="1">
      <alignment vertical="center"/>
    </xf>
    <xf numFmtId="4" fontId="34" fillId="0" borderId="1" xfId="2" applyNumberFormat="1" applyFont="1" applyBorder="1" applyAlignment="1">
      <alignment vertical="center"/>
    </xf>
    <xf numFmtId="4" fontId="34" fillId="0" borderId="2" xfId="2" applyNumberFormat="1" applyFont="1" applyBorder="1" applyAlignment="1">
      <alignment vertical="center"/>
    </xf>
    <xf numFmtId="0" fontId="32" fillId="0" borderId="1" xfId="0" applyFont="1" applyBorder="1" applyAlignment="1">
      <alignment vertical="center"/>
    </xf>
    <xf numFmtId="4" fontId="32" fillId="0" borderId="1" xfId="2" applyNumberFormat="1" applyFont="1" applyBorder="1" applyAlignment="1">
      <alignment vertical="center"/>
    </xf>
    <xf numFmtId="4" fontId="32" fillId="0" borderId="2" xfId="2" applyNumberFormat="1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0" fontId="32" fillId="0" borderId="1" xfId="2" applyFont="1" applyBorder="1" applyAlignment="1">
      <alignment vertical="center"/>
    </xf>
    <xf numFmtId="0" fontId="32" fillId="0" borderId="8" xfId="0" applyFont="1" applyBorder="1"/>
    <xf numFmtId="0" fontId="33" fillId="0" borderId="7" xfId="0" applyFont="1" applyBorder="1" applyAlignment="1">
      <alignment vertical="center"/>
    </xf>
    <xf numFmtId="4" fontId="33" fillId="0" borderId="7" xfId="2" applyNumberFormat="1" applyFont="1" applyBorder="1" applyAlignment="1">
      <alignment vertical="center"/>
    </xf>
    <xf numFmtId="4" fontId="33" fillId="0" borderId="6" xfId="2" applyNumberFormat="1" applyFont="1" applyBorder="1" applyAlignment="1">
      <alignment vertical="center"/>
    </xf>
    <xf numFmtId="0" fontId="32" fillId="0" borderId="4" xfId="1" applyFont="1" applyBorder="1" applyAlignment="1">
      <alignment horizontal="center" vertical="center" wrapText="1"/>
    </xf>
    <xf numFmtId="0" fontId="32" fillId="0" borderId="4" xfId="1" applyFont="1" applyBorder="1" applyAlignment="1">
      <alignment horizontal="center" vertical="center"/>
    </xf>
    <xf numFmtId="0" fontId="32" fillId="0" borderId="15" xfId="2" applyFont="1" applyBorder="1" applyAlignment="1">
      <alignment horizontal="center" vertical="center" wrapText="1"/>
    </xf>
    <xf numFmtId="0" fontId="32" fillId="0" borderId="13" xfId="2" applyFont="1" applyBorder="1" applyAlignment="1">
      <alignment horizontal="center" vertical="center" wrapText="1"/>
    </xf>
    <xf numFmtId="0" fontId="32" fillId="0" borderId="4" xfId="2" applyFont="1" applyBorder="1" applyAlignment="1">
      <alignment horizontal="center" vertical="center" wrapText="1"/>
    </xf>
    <xf numFmtId="0" fontId="32" fillId="0" borderId="25" xfId="0" applyFont="1" applyBorder="1" applyAlignment="1">
      <alignment vertical="center"/>
    </xf>
    <xf numFmtId="4" fontId="35" fillId="0" borderId="25" xfId="2" applyNumberFormat="1" applyFont="1" applyBorder="1" applyAlignment="1">
      <alignment vertical="center"/>
    </xf>
    <xf numFmtId="4" fontId="35" fillId="0" borderId="36" xfId="2" applyNumberFormat="1" applyFont="1" applyBorder="1" applyAlignment="1">
      <alignment vertical="center"/>
    </xf>
    <xf numFmtId="4" fontId="7" fillId="24" borderId="1" xfId="2" applyNumberFormat="1" applyFont="1" applyFill="1" applyBorder="1" applyAlignment="1">
      <alignment horizontal="right" vertical="center"/>
    </xf>
    <xf numFmtId="4" fontId="30" fillId="24" borderId="4" xfId="2" applyNumberFormat="1" applyFont="1" applyFill="1" applyBorder="1" applyAlignment="1">
      <alignment vertical="center"/>
    </xf>
    <xf numFmtId="4" fontId="30" fillId="24" borderId="26" xfId="2" applyNumberFormat="1" applyFont="1" applyFill="1" applyBorder="1" applyAlignment="1">
      <alignment vertical="center"/>
    </xf>
    <xf numFmtId="0" fontId="33" fillId="24" borderId="29" xfId="1" applyFont="1" applyFill="1" applyBorder="1" applyAlignment="1">
      <alignment horizontal="left" vertical="center" wrapText="1"/>
    </xf>
    <xf numFmtId="4" fontId="33" fillId="24" borderId="29" xfId="2" applyNumberFormat="1" applyFont="1" applyFill="1" applyBorder="1" applyAlignment="1">
      <alignment vertical="center"/>
    </xf>
    <xf numFmtId="4" fontId="33" fillId="24" borderId="5" xfId="2" applyNumberFormat="1" applyFont="1" applyFill="1" applyBorder="1" applyAlignment="1">
      <alignment vertical="center"/>
    </xf>
    <xf numFmtId="164" fontId="30" fillId="24" borderId="28" xfId="2" applyNumberFormat="1" applyFont="1" applyFill="1" applyBorder="1" applyAlignment="1">
      <alignment vertical="center"/>
    </xf>
    <xf numFmtId="164" fontId="32" fillId="24" borderId="3" xfId="2" applyNumberFormat="1" applyFont="1" applyFill="1" applyBorder="1" applyAlignment="1">
      <alignment vertical="center"/>
    </xf>
    <xf numFmtId="164" fontId="30" fillId="24" borderId="3" xfId="2" applyNumberFormat="1" applyFont="1" applyFill="1" applyBorder="1" applyAlignment="1">
      <alignment vertical="center"/>
    </xf>
    <xf numFmtId="164" fontId="33" fillId="24" borderId="3" xfId="2" applyNumberFormat="1" applyFont="1" applyFill="1" applyBorder="1" applyAlignment="1">
      <alignment vertical="center"/>
    </xf>
    <xf numFmtId="164" fontId="32" fillId="24" borderId="26" xfId="2" applyNumberFormat="1" applyFont="1" applyFill="1" applyBorder="1" applyAlignment="1">
      <alignment vertical="center"/>
    </xf>
    <xf numFmtId="164" fontId="34" fillId="24" borderId="3" xfId="2" applyNumberFormat="1" applyFont="1" applyFill="1" applyBorder="1" applyAlignment="1">
      <alignment vertical="center"/>
    </xf>
    <xf numFmtId="164" fontId="33" fillId="24" borderId="29" xfId="2" applyNumberFormat="1" applyFont="1" applyFill="1" applyBorder="1" applyAlignment="1">
      <alignment vertical="center"/>
    </xf>
    <xf numFmtId="164" fontId="35" fillId="0" borderId="35" xfId="2" applyNumberFormat="1" applyFont="1" applyBorder="1" applyAlignment="1">
      <alignment vertical="center"/>
    </xf>
    <xf numFmtId="164" fontId="34" fillId="0" borderId="0" xfId="2" applyNumberFormat="1" applyFont="1" applyBorder="1" applyAlignment="1">
      <alignment vertical="center"/>
    </xf>
    <xf numFmtId="164" fontId="32" fillId="0" borderId="0" xfId="2" applyNumberFormat="1" applyFont="1" applyBorder="1" applyAlignment="1">
      <alignment vertical="center"/>
    </xf>
    <xf numFmtId="164" fontId="33" fillId="0" borderId="33" xfId="2" applyNumberFormat="1" applyFont="1" applyBorder="1" applyAlignment="1">
      <alignment vertical="center"/>
    </xf>
    <xf numFmtId="0" fontId="30" fillId="0" borderId="0" xfId="2" applyFont="1" applyAlignment="1">
      <alignment vertical="center"/>
    </xf>
    <xf numFmtId="0" fontId="32" fillId="0" borderId="7" xfId="1" applyFont="1" applyBorder="1" applyAlignment="1">
      <alignment horizontal="center" vertical="center"/>
    </xf>
    <xf numFmtId="0" fontId="33" fillId="0" borderId="8" xfId="0" applyFont="1" applyBorder="1" applyAlignment="1">
      <alignment horizontal="left" vertical="center" wrapText="1"/>
    </xf>
    <xf numFmtId="4" fontId="33" fillId="0" borderId="7" xfId="0" applyNumberFormat="1" applyFont="1" applyBorder="1" applyAlignment="1">
      <alignment horizontal="right" vertical="center"/>
    </xf>
    <xf numFmtId="4" fontId="33" fillId="0" borderId="8" xfId="2" applyNumberFormat="1" applyFont="1" applyFill="1" applyBorder="1" applyAlignment="1">
      <alignment vertical="center"/>
    </xf>
    <xf numFmtId="4" fontId="33" fillId="24" borderId="8" xfId="2" applyNumberFormat="1" applyFont="1" applyFill="1" applyBorder="1" applyAlignment="1">
      <alignment vertical="center"/>
    </xf>
    <xf numFmtId="4" fontId="33" fillId="24" borderId="7" xfId="2" applyNumberFormat="1" applyFont="1" applyFill="1" applyBorder="1" applyAlignment="1">
      <alignment vertical="center"/>
    </xf>
    <xf numFmtId="0" fontId="32" fillId="0" borderId="27" xfId="1" applyFont="1" applyBorder="1" applyAlignment="1">
      <alignment horizontal="center" vertical="center"/>
    </xf>
    <xf numFmtId="0" fontId="32" fillId="24" borderId="28" xfId="1" applyFont="1" applyFill="1" applyBorder="1" applyAlignment="1">
      <alignment horizontal="left" vertical="center" wrapText="1"/>
    </xf>
    <xf numFmtId="4" fontId="32" fillId="24" borderId="28" xfId="2" applyNumberFormat="1" applyFont="1" applyFill="1" applyBorder="1" applyAlignment="1">
      <alignment vertical="center"/>
    </xf>
    <xf numFmtId="4" fontId="32" fillId="24" borderId="27" xfId="2" applyNumberFormat="1" applyFont="1" applyFill="1" applyBorder="1" applyAlignment="1">
      <alignment vertical="center"/>
    </xf>
    <xf numFmtId="0" fontId="6" fillId="0" borderId="0" xfId="2" applyFont="1" applyBorder="1" applyAlignment="1">
      <alignment horizontal="right" vertical="center"/>
    </xf>
    <xf numFmtId="0" fontId="30" fillId="0" borderId="0" xfId="2" applyFont="1" applyAlignment="1">
      <alignment horizontal="center" vertical="center"/>
    </xf>
    <xf numFmtId="0" fontId="7" fillId="0" borderId="0" xfId="1" applyFont="1" applyBorder="1" applyAlignment="1">
      <alignment horizontal="center"/>
    </xf>
  </cellXfs>
  <cellStyles count="64">
    <cellStyle name="20% - Accent1" xfId="7" xr:uid="{00000000-0005-0000-0000-000000000000}"/>
    <cellStyle name="20% - Accent2" xfId="8" xr:uid="{00000000-0005-0000-0000-000001000000}"/>
    <cellStyle name="20% - Accent3" xfId="9" xr:uid="{00000000-0005-0000-0000-000002000000}"/>
    <cellStyle name="20% - Accent4" xfId="10" xr:uid="{00000000-0005-0000-0000-000003000000}"/>
    <cellStyle name="20% - Accent5" xfId="11" xr:uid="{00000000-0005-0000-0000-000004000000}"/>
    <cellStyle name="20% - Accent6" xfId="12" xr:uid="{00000000-0005-0000-0000-000005000000}"/>
    <cellStyle name="40% - Accent1" xfId="13" xr:uid="{00000000-0005-0000-0000-000006000000}"/>
    <cellStyle name="40% - Accent2" xfId="14" xr:uid="{00000000-0005-0000-0000-000007000000}"/>
    <cellStyle name="40% - Accent3" xfId="15" xr:uid="{00000000-0005-0000-0000-000008000000}"/>
    <cellStyle name="40% - Accent4" xfId="16" xr:uid="{00000000-0005-0000-0000-000009000000}"/>
    <cellStyle name="40% - Accent5" xfId="17" xr:uid="{00000000-0005-0000-0000-00000A000000}"/>
    <cellStyle name="40% - Accent6" xfId="18" xr:uid="{00000000-0005-0000-0000-00000B000000}"/>
    <cellStyle name="60% - Accent1" xfId="19" xr:uid="{00000000-0005-0000-0000-00000C000000}"/>
    <cellStyle name="60% - Accent2" xfId="20" xr:uid="{00000000-0005-0000-0000-00000D000000}"/>
    <cellStyle name="60% - Accent3" xfId="21" xr:uid="{00000000-0005-0000-0000-00000E000000}"/>
    <cellStyle name="60% - Accent4" xfId="22" xr:uid="{00000000-0005-0000-0000-00000F000000}"/>
    <cellStyle name="60% - Accent5" xfId="23" xr:uid="{00000000-0005-0000-0000-000010000000}"/>
    <cellStyle name="60% - Accent6" xfId="24" xr:uid="{00000000-0005-0000-0000-000011000000}"/>
    <cellStyle name="Accent1" xfId="25" xr:uid="{00000000-0005-0000-0000-000012000000}"/>
    <cellStyle name="Accent2" xfId="26" xr:uid="{00000000-0005-0000-0000-000013000000}"/>
    <cellStyle name="Accent3" xfId="27" xr:uid="{00000000-0005-0000-0000-000014000000}"/>
    <cellStyle name="Accent4" xfId="28" xr:uid="{00000000-0005-0000-0000-000015000000}"/>
    <cellStyle name="Accent5" xfId="29" xr:uid="{00000000-0005-0000-0000-000016000000}"/>
    <cellStyle name="Accent6" xfId="30" xr:uid="{00000000-0005-0000-0000-000017000000}"/>
    <cellStyle name="Bad" xfId="31" xr:uid="{00000000-0005-0000-0000-000018000000}"/>
    <cellStyle name="Calculation" xfId="32" xr:uid="{00000000-0005-0000-0000-000019000000}"/>
    <cellStyle name="Check Cell" xfId="33" xr:uid="{00000000-0005-0000-0000-00001A000000}"/>
    <cellStyle name="Dziesiętny 2" xfId="34" xr:uid="{00000000-0005-0000-0000-00001B000000}"/>
    <cellStyle name="Dziesiętny 2 2" xfId="35" xr:uid="{00000000-0005-0000-0000-00001C000000}"/>
    <cellStyle name="Dziesiętny 3" xfId="36" xr:uid="{00000000-0005-0000-0000-00001D000000}"/>
    <cellStyle name="Dziesiętny 4" xfId="5" xr:uid="{00000000-0005-0000-0000-00001E000000}"/>
    <cellStyle name="Explanatory Text" xfId="37" xr:uid="{00000000-0005-0000-0000-00001F000000}"/>
    <cellStyle name="Good" xfId="38" xr:uid="{00000000-0005-0000-0000-000020000000}"/>
    <cellStyle name="Heading 1" xfId="39" xr:uid="{00000000-0005-0000-0000-000021000000}"/>
    <cellStyle name="Heading 2" xfId="40" xr:uid="{00000000-0005-0000-0000-000022000000}"/>
    <cellStyle name="Heading 3" xfId="41" xr:uid="{00000000-0005-0000-0000-000023000000}"/>
    <cellStyle name="Heading 4" xfId="42" xr:uid="{00000000-0005-0000-0000-000024000000}"/>
    <cellStyle name="Input" xfId="43" xr:uid="{00000000-0005-0000-0000-000025000000}"/>
    <cellStyle name="Linked Cell" xfId="44" xr:uid="{00000000-0005-0000-0000-000026000000}"/>
    <cellStyle name="Neutral" xfId="45" xr:uid="{00000000-0005-0000-0000-000027000000}"/>
    <cellStyle name="Normalny" xfId="0" builtinId="0"/>
    <cellStyle name="Normalny 2" xfId="1" xr:uid="{00000000-0005-0000-0000-000029000000}"/>
    <cellStyle name="Normalny 2 10" xfId="63" xr:uid="{00000000-0005-0000-0000-00002A000000}"/>
    <cellStyle name="Normalny 2 2" xfId="3" xr:uid="{00000000-0005-0000-0000-00002B000000}"/>
    <cellStyle name="Normalny 3" xfId="46" xr:uid="{00000000-0005-0000-0000-00002C000000}"/>
    <cellStyle name="Normalny 4" xfId="2" xr:uid="{00000000-0005-0000-0000-00002D000000}"/>
    <cellStyle name="Normalny 5" xfId="47" xr:uid="{00000000-0005-0000-0000-00002E000000}"/>
    <cellStyle name="Normalny 6" xfId="48" xr:uid="{00000000-0005-0000-0000-00002F000000}"/>
    <cellStyle name="Normalny 7" xfId="49" xr:uid="{00000000-0005-0000-0000-000030000000}"/>
    <cellStyle name="Normalny 8" xfId="50" xr:uid="{00000000-0005-0000-0000-000031000000}"/>
    <cellStyle name="Normalny 9" xfId="51" xr:uid="{00000000-0005-0000-0000-000032000000}"/>
    <cellStyle name="Note" xfId="52" xr:uid="{00000000-0005-0000-0000-000033000000}"/>
    <cellStyle name="Output" xfId="53" xr:uid="{00000000-0005-0000-0000-000034000000}"/>
    <cellStyle name="Procentowy 2" xfId="54" xr:uid="{00000000-0005-0000-0000-000035000000}"/>
    <cellStyle name="Procentowy 3" xfId="4" xr:uid="{00000000-0005-0000-0000-000036000000}"/>
    <cellStyle name="Procentowy 4" xfId="55" xr:uid="{00000000-0005-0000-0000-000037000000}"/>
    <cellStyle name="Procentowy 5" xfId="56" xr:uid="{00000000-0005-0000-0000-000038000000}"/>
    <cellStyle name="Title" xfId="57" xr:uid="{00000000-0005-0000-0000-000039000000}"/>
    <cellStyle name="Total" xfId="58" xr:uid="{00000000-0005-0000-0000-00003A000000}"/>
    <cellStyle name="Walutowy 2" xfId="59" xr:uid="{00000000-0005-0000-0000-00003B000000}"/>
    <cellStyle name="Walutowy 3" xfId="60" xr:uid="{00000000-0005-0000-0000-00003C000000}"/>
    <cellStyle name="Walutowy 4" xfId="61" xr:uid="{00000000-0005-0000-0000-00003D000000}"/>
    <cellStyle name="Walutowy 5" xfId="6" xr:uid="{00000000-0005-0000-0000-00003E000000}"/>
    <cellStyle name="Warning Text" xfId="62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8"/>
  <sheetViews>
    <sheetView showGridLines="0" tabSelected="1" zoomScaleNormal="100" zoomScaleSheetLayoutView="90" workbookViewId="0">
      <selection activeCell="D23" sqref="D23"/>
    </sheetView>
  </sheetViews>
  <sheetFormatPr defaultRowHeight="15"/>
  <cols>
    <col min="1" max="1" width="10" style="8" customWidth="1"/>
    <col min="2" max="2" width="59.5703125" style="8" customWidth="1"/>
    <col min="3" max="3" width="19.85546875" style="2" customWidth="1"/>
    <col min="4" max="4" width="20" style="2" customWidth="1"/>
    <col min="5" max="5" width="17.85546875" style="2" customWidth="1"/>
    <col min="6" max="6" width="18.7109375" style="2" customWidth="1"/>
    <col min="7" max="9" width="13.7109375" style="2" hidden="1" customWidth="1"/>
    <col min="10" max="10" width="13.28515625" style="2" hidden="1" customWidth="1"/>
    <col min="11" max="11" width="11.140625" style="7" hidden="1" customWidth="1"/>
    <col min="12" max="12" width="11.28515625" style="8" bestFit="1" customWidth="1"/>
    <col min="13" max="13" width="15.140625" style="8" bestFit="1" customWidth="1"/>
    <col min="14" max="14" width="18.28515625" style="8" bestFit="1" customWidth="1"/>
    <col min="15" max="15" width="13.85546875" style="8" bestFit="1" customWidth="1"/>
    <col min="16" max="255" width="9.140625" style="8"/>
    <col min="256" max="256" width="16.140625" style="8" customWidth="1"/>
    <col min="257" max="257" width="10" style="8" customWidth="1"/>
    <col min="258" max="258" width="48.7109375" style="8" customWidth="1"/>
    <col min="259" max="266" width="13.28515625" style="8" customWidth="1"/>
    <col min="267" max="267" width="0" style="8" hidden="1" customWidth="1"/>
    <col min="268" max="268" width="11.28515625" style="8" bestFit="1" customWidth="1"/>
    <col min="269" max="269" width="15.140625" style="8" bestFit="1" customWidth="1"/>
    <col min="270" max="270" width="18.28515625" style="8" bestFit="1" customWidth="1"/>
    <col min="271" max="271" width="13.85546875" style="8" bestFit="1" customWidth="1"/>
    <col min="272" max="511" width="9.140625" style="8"/>
    <col min="512" max="512" width="16.140625" style="8" customWidth="1"/>
    <col min="513" max="513" width="10" style="8" customWidth="1"/>
    <col min="514" max="514" width="48.7109375" style="8" customWidth="1"/>
    <col min="515" max="522" width="13.28515625" style="8" customWidth="1"/>
    <col min="523" max="523" width="0" style="8" hidden="1" customWidth="1"/>
    <col min="524" max="524" width="11.28515625" style="8" bestFit="1" customWidth="1"/>
    <col min="525" max="525" width="15.140625" style="8" bestFit="1" customWidth="1"/>
    <col min="526" max="526" width="18.28515625" style="8" bestFit="1" customWidth="1"/>
    <col min="527" max="527" width="13.85546875" style="8" bestFit="1" customWidth="1"/>
    <col min="528" max="767" width="9.140625" style="8"/>
    <col min="768" max="768" width="16.140625" style="8" customWidth="1"/>
    <col min="769" max="769" width="10" style="8" customWidth="1"/>
    <col min="770" max="770" width="48.7109375" style="8" customWidth="1"/>
    <col min="771" max="778" width="13.28515625" style="8" customWidth="1"/>
    <col min="779" max="779" width="0" style="8" hidden="1" customWidth="1"/>
    <col min="780" max="780" width="11.28515625" style="8" bestFit="1" customWidth="1"/>
    <col min="781" max="781" width="15.140625" style="8" bestFit="1" customWidth="1"/>
    <col min="782" max="782" width="18.28515625" style="8" bestFit="1" customWidth="1"/>
    <col min="783" max="783" width="13.85546875" style="8" bestFit="1" customWidth="1"/>
    <col min="784" max="1023" width="9.140625" style="8"/>
    <col min="1024" max="1024" width="16.140625" style="8" customWidth="1"/>
    <col min="1025" max="1025" width="10" style="8" customWidth="1"/>
    <col min="1026" max="1026" width="48.7109375" style="8" customWidth="1"/>
    <col min="1027" max="1034" width="13.28515625" style="8" customWidth="1"/>
    <col min="1035" max="1035" width="0" style="8" hidden="1" customWidth="1"/>
    <col min="1036" max="1036" width="11.28515625" style="8" bestFit="1" customWidth="1"/>
    <col min="1037" max="1037" width="15.140625" style="8" bestFit="1" customWidth="1"/>
    <col min="1038" max="1038" width="18.28515625" style="8" bestFit="1" customWidth="1"/>
    <col min="1039" max="1039" width="13.85546875" style="8" bestFit="1" customWidth="1"/>
    <col min="1040" max="1279" width="9.140625" style="8"/>
    <col min="1280" max="1280" width="16.140625" style="8" customWidth="1"/>
    <col min="1281" max="1281" width="10" style="8" customWidth="1"/>
    <col min="1282" max="1282" width="48.7109375" style="8" customWidth="1"/>
    <col min="1283" max="1290" width="13.28515625" style="8" customWidth="1"/>
    <col min="1291" max="1291" width="0" style="8" hidden="1" customWidth="1"/>
    <col min="1292" max="1292" width="11.28515625" style="8" bestFit="1" customWidth="1"/>
    <col min="1293" max="1293" width="15.140625" style="8" bestFit="1" customWidth="1"/>
    <col min="1294" max="1294" width="18.28515625" style="8" bestFit="1" customWidth="1"/>
    <col min="1295" max="1295" width="13.85546875" style="8" bestFit="1" customWidth="1"/>
    <col min="1296" max="1535" width="9.140625" style="8"/>
    <col min="1536" max="1536" width="16.140625" style="8" customWidth="1"/>
    <col min="1537" max="1537" width="10" style="8" customWidth="1"/>
    <col min="1538" max="1538" width="48.7109375" style="8" customWidth="1"/>
    <col min="1539" max="1546" width="13.28515625" style="8" customWidth="1"/>
    <col min="1547" max="1547" width="0" style="8" hidden="1" customWidth="1"/>
    <col min="1548" max="1548" width="11.28515625" style="8" bestFit="1" customWidth="1"/>
    <col min="1549" max="1549" width="15.140625" style="8" bestFit="1" customWidth="1"/>
    <col min="1550" max="1550" width="18.28515625" style="8" bestFit="1" customWidth="1"/>
    <col min="1551" max="1551" width="13.85546875" style="8" bestFit="1" customWidth="1"/>
    <col min="1552" max="1791" width="9.140625" style="8"/>
    <col min="1792" max="1792" width="16.140625" style="8" customWidth="1"/>
    <col min="1793" max="1793" width="10" style="8" customWidth="1"/>
    <col min="1794" max="1794" width="48.7109375" style="8" customWidth="1"/>
    <col min="1795" max="1802" width="13.28515625" style="8" customWidth="1"/>
    <col min="1803" max="1803" width="0" style="8" hidden="1" customWidth="1"/>
    <col min="1804" max="1804" width="11.28515625" style="8" bestFit="1" customWidth="1"/>
    <col min="1805" max="1805" width="15.140625" style="8" bestFit="1" customWidth="1"/>
    <col min="1806" max="1806" width="18.28515625" style="8" bestFit="1" customWidth="1"/>
    <col min="1807" max="1807" width="13.85546875" style="8" bestFit="1" customWidth="1"/>
    <col min="1808" max="2047" width="9.140625" style="8"/>
    <col min="2048" max="2048" width="16.140625" style="8" customWidth="1"/>
    <col min="2049" max="2049" width="10" style="8" customWidth="1"/>
    <col min="2050" max="2050" width="48.7109375" style="8" customWidth="1"/>
    <col min="2051" max="2058" width="13.28515625" style="8" customWidth="1"/>
    <col min="2059" max="2059" width="0" style="8" hidden="1" customWidth="1"/>
    <col min="2060" max="2060" width="11.28515625" style="8" bestFit="1" customWidth="1"/>
    <col min="2061" max="2061" width="15.140625" style="8" bestFit="1" customWidth="1"/>
    <col min="2062" max="2062" width="18.28515625" style="8" bestFit="1" customWidth="1"/>
    <col min="2063" max="2063" width="13.85546875" style="8" bestFit="1" customWidth="1"/>
    <col min="2064" max="2303" width="9.140625" style="8"/>
    <col min="2304" max="2304" width="16.140625" style="8" customWidth="1"/>
    <col min="2305" max="2305" width="10" style="8" customWidth="1"/>
    <col min="2306" max="2306" width="48.7109375" style="8" customWidth="1"/>
    <col min="2307" max="2314" width="13.28515625" style="8" customWidth="1"/>
    <col min="2315" max="2315" width="0" style="8" hidden="1" customWidth="1"/>
    <col min="2316" max="2316" width="11.28515625" style="8" bestFit="1" customWidth="1"/>
    <col min="2317" max="2317" width="15.140625" style="8" bestFit="1" customWidth="1"/>
    <col min="2318" max="2318" width="18.28515625" style="8" bestFit="1" customWidth="1"/>
    <col min="2319" max="2319" width="13.85546875" style="8" bestFit="1" customWidth="1"/>
    <col min="2320" max="2559" width="9.140625" style="8"/>
    <col min="2560" max="2560" width="16.140625" style="8" customWidth="1"/>
    <col min="2561" max="2561" width="10" style="8" customWidth="1"/>
    <col min="2562" max="2562" width="48.7109375" style="8" customWidth="1"/>
    <col min="2563" max="2570" width="13.28515625" style="8" customWidth="1"/>
    <col min="2571" max="2571" width="0" style="8" hidden="1" customWidth="1"/>
    <col min="2572" max="2572" width="11.28515625" style="8" bestFit="1" customWidth="1"/>
    <col min="2573" max="2573" width="15.140625" style="8" bestFit="1" customWidth="1"/>
    <col min="2574" max="2574" width="18.28515625" style="8" bestFit="1" customWidth="1"/>
    <col min="2575" max="2575" width="13.85546875" style="8" bestFit="1" customWidth="1"/>
    <col min="2576" max="2815" width="9.140625" style="8"/>
    <col min="2816" max="2816" width="16.140625" style="8" customWidth="1"/>
    <col min="2817" max="2817" width="10" style="8" customWidth="1"/>
    <col min="2818" max="2818" width="48.7109375" style="8" customWidth="1"/>
    <col min="2819" max="2826" width="13.28515625" style="8" customWidth="1"/>
    <col min="2827" max="2827" width="0" style="8" hidden="1" customWidth="1"/>
    <col min="2828" max="2828" width="11.28515625" style="8" bestFit="1" customWidth="1"/>
    <col min="2829" max="2829" width="15.140625" style="8" bestFit="1" customWidth="1"/>
    <col min="2830" max="2830" width="18.28515625" style="8" bestFit="1" customWidth="1"/>
    <col min="2831" max="2831" width="13.85546875" style="8" bestFit="1" customWidth="1"/>
    <col min="2832" max="3071" width="9.140625" style="8"/>
    <col min="3072" max="3072" width="16.140625" style="8" customWidth="1"/>
    <col min="3073" max="3073" width="10" style="8" customWidth="1"/>
    <col min="3074" max="3074" width="48.7109375" style="8" customWidth="1"/>
    <col min="3075" max="3082" width="13.28515625" style="8" customWidth="1"/>
    <col min="3083" max="3083" width="0" style="8" hidden="1" customWidth="1"/>
    <col min="3084" max="3084" width="11.28515625" style="8" bestFit="1" customWidth="1"/>
    <col min="3085" max="3085" width="15.140625" style="8" bestFit="1" customWidth="1"/>
    <col min="3086" max="3086" width="18.28515625" style="8" bestFit="1" customWidth="1"/>
    <col min="3087" max="3087" width="13.85546875" style="8" bestFit="1" customWidth="1"/>
    <col min="3088" max="3327" width="9.140625" style="8"/>
    <col min="3328" max="3328" width="16.140625" style="8" customWidth="1"/>
    <col min="3329" max="3329" width="10" style="8" customWidth="1"/>
    <col min="3330" max="3330" width="48.7109375" style="8" customWidth="1"/>
    <col min="3331" max="3338" width="13.28515625" style="8" customWidth="1"/>
    <col min="3339" max="3339" width="0" style="8" hidden="1" customWidth="1"/>
    <col min="3340" max="3340" width="11.28515625" style="8" bestFit="1" customWidth="1"/>
    <col min="3341" max="3341" width="15.140625" style="8" bestFit="1" customWidth="1"/>
    <col min="3342" max="3342" width="18.28515625" style="8" bestFit="1" customWidth="1"/>
    <col min="3343" max="3343" width="13.85546875" style="8" bestFit="1" customWidth="1"/>
    <col min="3344" max="3583" width="9.140625" style="8"/>
    <col min="3584" max="3584" width="16.140625" style="8" customWidth="1"/>
    <col min="3585" max="3585" width="10" style="8" customWidth="1"/>
    <col min="3586" max="3586" width="48.7109375" style="8" customWidth="1"/>
    <col min="3587" max="3594" width="13.28515625" style="8" customWidth="1"/>
    <col min="3595" max="3595" width="0" style="8" hidden="1" customWidth="1"/>
    <col min="3596" max="3596" width="11.28515625" style="8" bestFit="1" customWidth="1"/>
    <col min="3597" max="3597" width="15.140625" style="8" bestFit="1" customWidth="1"/>
    <col min="3598" max="3598" width="18.28515625" style="8" bestFit="1" customWidth="1"/>
    <col min="3599" max="3599" width="13.85546875" style="8" bestFit="1" customWidth="1"/>
    <col min="3600" max="3839" width="9.140625" style="8"/>
    <col min="3840" max="3840" width="16.140625" style="8" customWidth="1"/>
    <col min="3841" max="3841" width="10" style="8" customWidth="1"/>
    <col min="3842" max="3842" width="48.7109375" style="8" customWidth="1"/>
    <col min="3843" max="3850" width="13.28515625" style="8" customWidth="1"/>
    <col min="3851" max="3851" width="0" style="8" hidden="1" customWidth="1"/>
    <col min="3852" max="3852" width="11.28515625" style="8" bestFit="1" customWidth="1"/>
    <col min="3853" max="3853" width="15.140625" style="8" bestFit="1" customWidth="1"/>
    <col min="3854" max="3854" width="18.28515625" style="8" bestFit="1" customWidth="1"/>
    <col min="3855" max="3855" width="13.85546875" style="8" bestFit="1" customWidth="1"/>
    <col min="3856" max="4095" width="9.140625" style="8"/>
    <col min="4096" max="4096" width="16.140625" style="8" customWidth="1"/>
    <col min="4097" max="4097" width="10" style="8" customWidth="1"/>
    <col min="4098" max="4098" width="48.7109375" style="8" customWidth="1"/>
    <col min="4099" max="4106" width="13.28515625" style="8" customWidth="1"/>
    <col min="4107" max="4107" width="0" style="8" hidden="1" customWidth="1"/>
    <col min="4108" max="4108" width="11.28515625" style="8" bestFit="1" customWidth="1"/>
    <col min="4109" max="4109" width="15.140625" style="8" bestFit="1" customWidth="1"/>
    <col min="4110" max="4110" width="18.28515625" style="8" bestFit="1" customWidth="1"/>
    <col min="4111" max="4111" width="13.85546875" style="8" bestFit="1" customWidth="1"/>
    <col min="4112" max="4351" width="9.140625" style="8"/>
    <col min="4352" max="4352" width="16.140625" style="8" customWidth="1"/>
    <col min="4353" max="4353" width="10" style="8" customWidth="1"/>
    <col min="4354" max="4354" width="48.7109375" style="8" customWidth="1"/>
    <col min="4355" max="4362" width="13.28515625" style="8" customWidth="1"/>
    <col min="4363" max="4363" width="0" style="8" hidden="1" customWidth="1"/>
    <col min="4364" max="4364" width="11.28515625" style="8" bestFit="1" customWidth="1"/>
    <col min="4365" max="4365" width="15.140625" style="8" bestFit="1" customWidth="1"/>
    <col min="4366" max="4366" width="18.28515625" style="8" bestFit="1" customWidth="1"/>
    <col min="4367" max="4367" width="13.85546875" style="8" bestFit="1" customWidth="1"/>
    <col min="4368" max="4607" width="9.140625" style="8"/>
    <col min="4608" max="4608" width="16.140625" style="8" customWidth="1"/>
    <col min="4609" max="4609" width="10" style="8" customWidth="1"/>
    <col min="4610" max="4610" width="48.7109375" style="8" customWidth="1"/>
    <col min="4611" max="4618" width="13.28515625" style="8" customWidth="1"/>
    <col min="4619" max="4619" width="0" style="8" hidden="1" customWidth="1"/>
    <col min="4620" max="4620" width="11.28515625" style="8" bestFit="1" customWidth="1"/>
    <col min="4621" max="4621" width="15.140625" style="8" bestFit="1" customWidth="1"/>
    <col min="4622" max="4622" width="18.28515625" style="8" bestFit="1" customWidth="1"/>
    <col min="4623" max="4623" width="13.85546875" style="8" bestFit="1" customWidth="1"/>
    <col min="4624" max="4863" width="9.140625" style="8"/>
    <col min="4864" max="4864" width="16.140625" style="8" customWidth="1"/>
    <col min="4865" max="4865" width="10" style="8" customWidth="1"/>
    <col min="4866" max="4866" width="48.7109375" style="8" customWidth="1"/>
    <col min="4867" max="4874" width="13.28515625" style="8" customWidth="1"/>
    <col min="4875" max="4875" width="0" style="8" hidden="1" customWidth="1"/>
    <col min="4876" max="4876" width="11.28515625" style="8" bestFit="1" customWidth="1"/>
    <col min="4877" max="4877" width="15.140625" style="8" bestFit="1" customWidth="1"/>
    <col min="4878" max="4878" width="18.28515625" style="8" bestFit="1" customWidth="1"/>
    <col min="4879" max="4879" width="13.85546875" style="8" bestFit="1" customWidth="1"/>
    <col min="4880" max="5119" width="9.140625" style="8"/>
    <col min="5120" max="5120" width="16.140625" style="8" customWidth="1"/>
    <col min="5121" max="5121" width="10" style="8" customWidth="1"/>
    <col min="5122" max="5122" width="48.7109375" style="8" customWidth="1"/>
    <col min="5123" max="5130" width="13.28515625" style="8" customWidth="1"/>
    <col min="5131" max="5131" width="0" style="8" hidden="1" customWidth="1"/>
    <col min="5132" max="5132" width="11.28515625" style="8" bestFit="1" customWidth="1"/>
    <col min="5133" max="5133" width="15.140625" style="8" bestFit="1" customWidth="1"/>
    <col min="5134" max="5134" width="18.28515625" style="8" bestFit="1" customWidth="1"/>
    <col min="5135" max="5135" width="13.85546875" style="8" bestFit="1" customWidth="1"/>
    <col min="5136" max="5375" width="9.140625" style="8"/>
    <col min="5376" max="5376" width="16.140625" style="8" customWidth="1"/>
    <col min="5377" max="5377" width="10" style="8" customWidth="1"/>
    <col min="5378" max="5378" width="48.7109375" style="8" customWidth="1"/>
    <col min="5379" max="5386" width="13.28515625" style="8" customWidth="1"/>
    <col min="5387" max="5387" width="0" style="8" hidden="1" customWidth="1"/>
    <col min="5388" max="5388" width="11.28515625" style="8" bestFit="1" customWidth="1"/>
    <col min="5389" max="5389" width="15.140625" style="8" bestFit="1" customWidth="1"/>
    <col min="5390" max="5390" width="18.28515625" style="8" bestFit="1" customWidth="1"/>
    <col min="5391" max="5391" width="13.85546875" style="8" bestFit="1" customWidth="1"/>
    <col min="5392" max="5631" width="9.140625" style="8"/>
    <col min="5632" max="5632" width="16.140625" style="8" customWidth="1"/>
    <col min="5633" max="5633" width="10" style="8" customWidth="1"/>
    <col min="5634" max="5634" width="48.7109375" style="8" customWidth="1"/>
    <col min="5635" max="5642" width="13.28515625" style="8" customWidth="1"/>
    <col min="5643" max="5643" width="0" style="8" hidden="1" customWidth="1"/>
    <col min="5644" max="5644" width="11.28515625" style="8" bestFit="1" customWidth="1"/>
    <col min="5645" max="5645" width="15.140625" style="8" bestFit="1" customWidth="1"/>
    <col min="5646" max="5646" width="18.28515625" style="8" bestFit="1" customWidth="1"/>
    <col min="5647" max="5647" width="13.85546875" style="8" bestFit="1" customWidth="1"/>
    <col min="5648" max="5887" width="9.140625" style="8"/>
    <col min="5888" max="5888" width="16.140625" style="8" customWidth="1"/>
    <col min="5889" max="5889" width="10" style="8" customWidth="1"/>
    <col min="5890" max="5890" width="48.7109375" style="8" customWidth="1"/>
    <col min="5891" max="5898" width="13.28515625" style="8" customWidth="1"/>
    <col min="5899" max="5899" width="0" style="8" hidden="1" customWidth="1"/>
    <col min="5900" max="5900" width="11.28515625" style="8" bestFit="1" customWidth="1"/>
    <col min="5901" max="5901" width="15.140625" style="8" bestFit="1" customWidth="1"/>
    <col min="5902" max="5902" width="18.28515625" style="8" bestFit="1" customWidth="1"/>
    <col min="5903" max="5903" width="13.85546875" style="8" bestFit="1" customWidth="1"/>
    <col min="5904" max="6143" width="9.140625" style="8"/>
    <col min="6144" max="6144" width="16.140625" style="8" customWidth="1"/>
    <col min="6145" max="6145" width="10" style="8" customWidth="1"/>
    <col min="6146" max="6146" width="48.7109375" style="8" customWidth="1"/>
    <col min="6147" max="6154" width="13.28515625" style="8" customWidth="1"/>
    <col min="6155" max="6155" width="0" style="8" hidden="1" customWidth="1"/>
    <col min="6156" max="6156" width="11.28515625" style="8" bestFit="1" customWidth="1"/>
    <col min="6157" max="6157" width="15.140625" style="8" bestFit="1" customWidth="1"/>
    <col min="6158" max="6158" width="18.28515625" style="8" bestFit="1" customWidth="1"/>
    <col min="6159" max="6159" width="13.85546875" style="8" bestFit="1" customWidth="1"/>
    <col min="6160" max="6399" width="9.140625" style="8"/>
    <col min="6400" max="6400" width="16.140625" style="8" customWidth="1"/>
    <col min="6401" max="6401" width="10" style="8" customWidth="1"/>
    <col min="6402" max="6402" width="48.7109375" style="8" customWidth="1"/>
    <col min="6403" max="6410" width="13.28515625" style="8" customWidth="1"/>
    <col min="6411" max="6411" width="0" style="8" hidden="1" customWidth="1"/>
    <col min="6412" max="6412" width="11.28515625" style="8" bestFit="1" customWidth="1"/>
    <col min="6413" max="6413" width="15.140625" style="8" bestFit="1" customWidth="1"/>
    <col min="6414" max="6414" width="18.28515625" style="8" bestFit="1" customWidth="1"/>
    <col min="6415" max="6415" width="13.85546875" style="8" bestFit="1" customWidth="1"/>
    <col min="6416" max="6655" width="9.140625" style="8"/>
    <col min="6656" max="6656" width="16.140625" style="8" customWidth="1"/>
    <col min="6657" max="6657" width="10" style="8" customWidth="1"/>
    <col min="6658" max="6658" width="48.7109375" style="8" customWidth="1"/>
    <col min="6659" max="6666" width="13.28515625" style="8" customWidth="1"/>
    <col min="6667" max="6667" width="0" style="8" hidden="1" customWidth="1"/>
    <col min="6668" max="6668" width="11.28515625" style="8" bestFit="1" customWidth="1"/>
    <col min="6669" max="6669" width="15.140625" style="8" bestFit="1" customWidth="1"/>
    <col min="6670" max="6670" width="18.28515625" style="8" bestFit="1" customWidth="1"/>
    <col min="6671" max="6671" width="13.85546875" style="8" bestFit="1" customWidth="1"/>
    <col min="6672" max="6911" width="9.140625" style="8"/>
    <col min="6912" max="6912" width="16.140625" style="8" customWidth="1"/>
    <col min="6913" max="6913" width="10" style="8" customWidth="1"/>
    <col min="6914" max="6914" width="48.7109375" style="8" customWidth="1"/>
    <col min="6915" max="6922" width="13.28515625" style="8" customWidth="1"/>
    <col min="6923" max="6923" width="0" style="8" hidden="1" customWidth="1"/>
    <col min="6924" max="6924" width="11.28515625" style="8" bestFit="1" customWidth="1"/>
    <col min="6925" max="6925" width="15.140625" style="8" bestFit="1" customWidth="1"/>
    <col min="6926" max="6926" width="18.28515625" style="8" bestFit="1" customWidth="1"/>
    <col min="6927" max="6927" width="13.85546875" style="8" bestFit="1" customWidth="1"/>
    <col min="6928" max="7167" width="9.140625" style="8"/>
    <col min="7168" max="7168" width="16.140625" style="8" customWidth="1"/>
    <col min="7169" max="7169" width="10" style="8" customWidth="1"/>
    <col min="7170" max="7170" width="48.7109375" style="8" customWidth="1"/>
    <col min="7171" max="7178" width="13.28515625" style="8" customWidth="1"/>
    <col min="7179" max="7179" width="0" style="8" hidden="1" customWidth="1"/>
    <col min="7180" max="7180" width="11.28515625" style="8" bestFit="1" customWidth="1"/>
    <col min="7181" max="7181" width="15.140625" style="8" bestFit="1" customWidth="1"/>
    <col min="7182" max="7182" width="18.28515625" style="8" bestFit="1" customWidth="1"/>
    <col min="7183" max="7183" width="13.85546875" style="8" bestFit="1" customWidth="1"/>
    <col min="7184" max="7423" width="9.140625" style="8"/>
    <col min="7424" max="7424" width="16.140625" style="8" customWidth="1"/>
    <col min="7425" max="7425" width="10" style="8" customWidth="1"/>
    <col min="7426" max="7426" width="48.7109375" style="8" customWidth="1"/>
    <col min="7427" max="7434" width="13.28515625" style="8" customWidth="1"/>
    <col min="7435" max="7435" width="0" style="8" hidden="1" customWidth="1"/>
    <col min="7436" max="7436" width="11.28515625" style="8" bestFit="1" customWidth="1"/>
    <col min="7437" max="7437" width="15.140625" style="8" bestFit="1" customWidth="1"/>
    <col min="7438" max="7438" width="18.28515625" style="8" bestFit="1" customWidth="1"/>
    <col min="7439" max="7439" width="13.85546875" style="8" bestFit="1" customWidth="1"/>
    <col min="7440" max="7679" width="9.140625" style="8"/>
    <col min="7680" max="7680" width="16.140625" style="8" customWidth="1"/>
    <col min="7681" max="7681" width="10" style="8" customWidth="1"/>
    <col min="7682" max="7682" width="48.7109375" style="8" customWidth="1"/>
    <col min="7683" max="7690" width="13.28515625" style="8" customWidth="1"/>
    <col min="7691" max="7691" width="0" style="8" hidden="1" customWidth="1"/>
    <col min="7692" max="7692" width="11.28515625" style="8" bestFit="1" customWidth="1"/>
    <col min="7693" max="7693" width="15.140625" style="8" bestFit="1" customWidth="1"/>
    <col min="7694" max="7694" width="18.28515625" style="8" bestFit="1" customWidth="1"/>
    <col min="7695" max="7695" width="13.85546875" style="8" bestFit="1" customWidth="1"/>
    <col min="7696" max="7935" width="9.140625" style="8"/>
    <col min="7936" max="7936" width="16.140625" style="8" customWidth="1"/>
    <col min="7937" max="7937" width="10" style="8" customWidth="1"/>
    <col min="7938" max="7938" width="48.7109375" style="8" customWidth="1"/>
    <col min="7939" max="7946" width="13.28515625" style="8" customWidth="1"/>
    <col min="7947" max="7947" width="0" style="8" hidden="1" customWidth="1"/>
    <col min="7948" max="7948" width="11.28515625" style="8" bestFit="1" customWidth="1"/>
    <col min="7949" max="7949" width="15.140625" style="8" bestFit="1" customWidth="1"/>
    <col min="7950" max="7950" width="18.28515625" style="8" bestFit="1" customWidth="1"/>
    <col min="7951" max="7951" width="13.85546875" style="8" bestFit="1" customWidth="1"/>
    <col min="7952" max="8191" width="9.140625" style="8"/>
    <col min="8192" max="8192" width="16.140625" style="8" customWidth="1"/>
    <col min="8193" max="8193" width="10" style="8" customWidth="1"/>
    <col min="8194" max="8194" width="48.7109375" style="8" customWidth="1"/>
    <col min="8195" max="8202" width="13.28515625" style="8" customWidth="1"/>
    <col min="8203" max="8203" width="0" style="8" hidden="1" customWidth="1"/>
    <col min="8204" max="8204" width="11.28515625" style="8" bestFit="1" customWidth="1"/>
    <col min="8205" max="8205" width="15.140625" style="8" bestFit="1" customWidth="1"/>
    <col min="8206" max="8206" width="18.28515625" style="8" bestFit="1" customWidth="1"/>
    <col min="8207" max="8207" width="13.85546875" style="8" bestFit="1" customWidth="1"/>
    <col min="8208" max="8447" width="9.140625" style="8"/>
    <col min="8448" max="8448" width="16.140625" style="8" customWidth="1"/>
    <col min="8449" max="8449" width="10" style="8" customWidth="1"/>
    <col min="8450" max="8450" width="48.7109375" style="8" customWidth="1"/>
    <col min="8451" max="8458" width="13.28515625" style="8" customWidth="1"/>
    <col min="8459" max="8459" width="0" style="8" hidden="1" customWidth="1"/>
    <col min="8460" max="8460" width="11.28515625" style="8" bestFit="1" customWidth="1"/>
    <col min="8461" max="8461" width="15.140625" style="8" bestFit="1" customWidth="1"/>
    <col min="8462" max="8462" width="18.28515625" style="8" bestFit="1" customWidth="1"/>
    <col min="8463" max="8463" width="13.85546875" style="8" bestFit="1" customWidth="1"/>
    <col min="8464" max="8703" width="9.140625" style="8"/>
    <col min="8704" max="8704" width="16.140625" style="8" customWidth="1"/>
    <col min="8705" max="8705" width="10" style="8" customWidth="1"/>
    <col min="8706" max="8706" width="48.7109375" style="8" customWidth="1"/>
    <col min="8707" max="8714" width="13.28515625" style="8" customWidth="1"/>
    <col min="8715" max="8715" width="0" style="8" hidden="1" customWidth="1"/>
    <col min="8716" max="8716" width="11.28515625" style="8" bestFit="1" customWidth="1"/>
    <col min="8717" max="8717" width="15.140625" style="8" bestFit="1" customWidth="1"/>
    <col min="8718" max="8718" width="18.28515625" style="8" bestFit="1" customWidth="1"/>
    <col min="8719" max="8719" width="13.85546875" style="8" bestFit="1" customWidth="1"/>
    <col min="8720" max="8959" width="9.140625" style="8"/>
    <col min="8960" max="8960" width="16.140625" style="8" customWidth="1"/>
    <col min="8961" max="8961" width="10" style="8" customWidth="1"/>
    <col min="8962" max="8962" width="48.7109375" style="8" customWidth="1"/>
    <col min="8963" max="8970" width="13.28515625" style="8" customWidth="1"/>
    <col min="8971" max="8971" width="0" style="8" hidden="1" customWidth="1"/>
    <col min="8972" max="8972" width="11.28515625" style="8" bestFit="1" customWidth="1"/>
    <col min="8973" max="8973" width="15.140625" style="8" bestFit="1" customWidth="1"/>
    <col min="8974" max="8974" width="18.28515625" style="8" bestFit="1" customWidth="1"/>
    <col min="8975" max="8975" width="13.85546875" style="8" bestFit="1" customWidth="1"/>
    <col min="8976" max="9215" width="9.140625" style="8"/>
    <col min="9216" max="9216" width="16.140625" style="8" customWidth="1"/>
    <col min="9217" max="9217" width="10" style="8" customWidth="1"/>
    <col min="9218" max="9218" width="48.7109375" style="8" customWidth="1"/>
    <col min="9219" max="9226" width="13.28515625" style="8" customWidth="1"/>
    <col min="9227" max="9227" width="0" style="8" hidden="1" customWidth="1"/>
    <col min="9228" max="9228" width="11.28515625" style="8" bestFit="1" customWidth="1"/>
    <col min="9229" max="9229" width="15.140625" style="8" bestFit="1" customWidth="1"/>
    <col min="9230" max="9230" width="18.28515625" style="8" bestFit="1" customWidth="1"/>
    <col min="9231" max="9231" width="13.85546875" style="8" bestFit="1" customWidth="1"/>
    <col min="9232" max="9471" width="9.140625" style="8"/>
    <col min="9472" max="9472" width="16.140625" style="8" customWidth="1"/>
    <col min="9473" max="9473" width="10" style="8" customWidth="1"/>
    <col min="9474" max="9474" width="48.7109375" style="8" customWidth="1"/>
    <col min="9475" max="9482" width="13.28515625" style="8" customWidth="1"/>
    <col min="9483" max="9483" width="0" style="8" hidden="1" customWidth="1"/>
    <col min="9484" max="9484" width="11.28515625" style="8" bestFit="1" customWidth="1"/>
    <col min="9485" max="9485" width="15.140625" style="8" bestFit="1" customWidth="1"/>
    <col min="9486" max="9486" width="18.28515625" style="8" bestFit="1" customWidth="1"/>
    <col min="9487" max="9487" width="13.85546875" style="8" bestFit="1" customWidth="1"/>
    <col min="9488" max="9727" width="9.140625" style="8"/>
    <col min="9728" max="9728" width="16.140625" style="8" customWidth="1"/>
    <col min="9729" max="9729" width="10" style="8" customWidth="1"/>
    <col min="9730" max="9730" width="48.7109375" style="8" customWidth="1"/>
    <col min="9731" max="9738" width="13.28515625" style="8" customWidth="1"/>
    <col min="9739" max="9739" width="0" style="8" hidden="1" customWidth="1"/>
    <col min="9740" max="9740" width="11.28515625" style="8" bestFit="1" customWidth="1"/>
    <col min="9741" max="9741" width="15.140625" style="8" bestFit="1" customWidth="1"/>
    <col min="9742" max="9742" width="18.28515625" style="8" bestFit="1" customWidth="1"/>
    <col min="9743" max="9743" width="13.85546875" style="8" bestFit="1" customWidth="1"/>
    <col min="9744" max="9983" width="9.140625" style="8"/>
    <col min="9984" max="9984" width="16.140625" style="8" customWidth="1"/>
    <col min="9985" max="9985" width="10" style="8" customWidth="1"/>
    <col min="9986" max="9986" width="48.7109375" style="8" customWidth="1"/>
    <col min="9987" max="9994" width="13.28515625" style="8" customWidth="1"/>
    <col min="9995" max="9995" width="0" style="8" hidden="1" customWidth="1"/>
    <col min="9996" max="9996" width="11.28515625" style="8" bestFit="1" customWidth="1"/>
    <col min="9997" max="9997" width="15.140625" style="8" bestFit="1" customWidth="1"/>
    <col min="9998" max="9998" width="18.28515625" style="8" bestFit="1" customWidth="1"/>
    <col min="9999" max="9999" width="13.85546875" style="8" bestFit="1" customWidth="1"/>
    <col min="10000" max="10239" width="9.140625" style="8"/>
    <col min="10240" max="10240" width="16.140625" style="8" customWidth="1"/>
    <col min="10241" max="10241" width="10" style="8" customWidth="1"/>
    <col min="10242" max="10242" width="48.7109375" style="8" customWidth="1"/>
    <col min="10243" max="10250" width="13.28515625" style="8" customWidth="1"/>
    <col min="10251" max="10251" width="0" style="8" hidden="1" customWidth="1"/>
    <col min="10252" max="10252" width="11.28515625" style="8" bestFit="1" customWidth="1"/>
    <col min="10253" max="10253" width="15.140625" style="8" bestFit="1" customWidth="1"/>
    <col min="10254" max="10254" width="18.28515625" style="8" bestFit="1" customWidth="1"/>
    <col min="10255" max="10255" width="13.85546875" style="8" bestFit="1" customWidth="1"/>
    <col min="10256" max="10495" width="9.140625" style="8"/>
    <col min="10496" max="10496" width="16.140625" style="8" customWidth="1"/>
    <col min="10497" max="10497" width="10" style="8" customWidth="1"/>
    <col min="10498" max="10498" width="48.7109375" style="8" customWidth="1"/>
    <col min="10499" max="10506" width="13.28515625" style="8" customWidth="1"/>
    <col min="10507" max="10507" width="0" style="8" hidden="1" customWidth="1"/>
    <col min="10508" max="10508" width="11.28515625" style="8" bestFit="1" customWidth="1"/>
    <col min="10509" max="10509" width="15.140625" style="8" bestFit="1" customWidth="1"/>
    <col min="10510" max="10510" width="18.28515625" style="8" bestFit="1" customWidth="1"/>
    <col min="10511" max="10511" width="13.85546875" style="8" bestFit="1" customWidth="1"/>
    <col min="10512" max="10751" width="9.140625" style="8"/>
    <col min="10752" max="10752" width="16.140625" style="8" customWidth="1"/>
    <col min="10753" max="10753" width="10" style="8" customWidth="1"/>
    <col min="10754" max="10754" width="48.7109375" style="8" customWidth="1"/>
    <col min="10755" max="10762" width="13.28515625" style="8" customWidth="1"/>
    <col min="10763" max="10763" width="0" style="8" hidden="1" customWidth="1"/>
    <col min="10764" max="10764" width="11.28515625" style="8" bestFit="1" customWidth="1"/>
    <col min="10765" max="10765" width="15.140625" style="8" bestFit="1" customWidth="1"/>
    <col min="10766" max="10766" width="18.28515625" style="8" bestFit="1" customWidth="1"/>
    <col min="10767" max="10767" width="13.85546875" style="8" bestFit="1" customWidth="1"/>
    <col min="10768" max="11007" width="9.140625" style="8"/>
    <col min="11008" max="11008" width="16.140625" style="8" customWidth="1"/>
    <col min="11009" max="11009" width="10" style="8" customWidth="1"/>
    <col min="11010" max="11010" width="48.7109375" style="8" customWidth="1"/>
    <col min="11011" max="11018" width="13.28515625" style="8" customWidth="1"/>
    <col min="11019" max="11019" width="0" style="8" hidden="1" customWidth="1"/>
    <col min="11020" max="11020" width="11.28515625" style="8" bestFit="1" customWidth="1"/>
    <col min="11021" max="11021" width="15.140625" style="8" bestFit="1" customWidth="1"/>
    <col min="11022" max="11022" width="18.28515625" style="8" bestFit="1" customWidth="1"/>
    <col min="11023" max="11023" width="13.85546875" style="8" bestFit="1" customWidth="1"/>
    <col min="11024" max="11263" width="9.140625" style="8"/>
    <col min="11264" max="11264" width="16.140625" style="8" customWidth="1"/>
    <col min="11265" max="11265" width="10" style="8" customWidth="1"/>
    <col min="11266" max="11266" width="48.7109375" style="8" customWidth="1"/>
    <col min="11267" max="11274" width="13.28515625" style="8" customWidth="1"/>
    <col min="11275" max="11275" width="0" style="8" hidden="1" customWidth="1"/>
    <col min="11276" max="11276" width="11.28515625" style="8" bestFit="1" customWidth="1"/>
    <col min="11277" max="11277" width="15.140625" style="8" bestFit="1" customWidth="1"/>
    <col min="11278" max="11278" width="18.28515625" style="8" bestFit="1" customWidth="1"/>
    <col min="11279" max="11279" width="13.85546875" style="8" bestFit="1" customWidth="1"/>
    <col min="11280" max="11519" width="9.140625" style="8"/>
    <col min="11520" max="11520" width="16.140625" style="8" customWidth="1"/>
    <col min="11521" max="11521" width="10" style="8" customWidth="1"/>
    <col min="11522" max="11522" width="48.7109375" style="8" customWidth="1"/>
    <col min="11523" max="11530" width="13.28515625" style="8" customWidth="1"/>
    <col min="11531" max="11531" width="0" style="8" hidden="1" customWidth="1"/>
    <col min="11532" max="11532" width="11.28515625" style="8" bestFit="1" customWidth="1"/>
    <col min="11533" max="11533" width="15.140625" style="8" bestFit="1" customWidth="1"/>
    <col min="11534" max="11534" width="18.28515625" style="8" bestFit="1" customWidth="1"/>
    <col min="11535" max="11535" width="13.85546875" style="8" bestFit="1" customWidth="1"/>
    <col min="11536" max="11775" width="9.140625" style="8"/>
    <col min="11776" max="11776" width="16.140625" style="8" customWidth="1"/>
    <col min="11777" max="11777" width="10" style="8" customWidth="1"/>
    <col min="11778" max="11778" width="48.7109375" style="8" customWidth="1"/>
    <col min="11779" max="11786" width="13.28515625" style="8" customWidth="1"/>
    <col min="11787" max="11787" width="0" style="8" hidden="1" customWidth="1"/>
    <col min="11788" max="11788" width="11.28515625" style="8" bestFit="1" customWidth="1"/>
    <col min="11789" max="11789" width="15.140625" style="8" bestFit="1" customWidth="1"/>
    <col min="11790" max="11790" width="18.28515625" style="8" bestFit="1" customWidth="1"/>
    <col min="11791" max="11791" width="13.85546875" style="8" bestFit="1" customWidth="1"/>
    <col min="11792" max="12031" width="9.140625" style="8"/>
    <col min="12032" max="12032" width="16.140625" style="8" customWidth="1"/>
    <col min="12033" max="12033" width="10" style="8" customWidth="1"/>
    <col min="12034" max="12034" width="48.7109375" style="8" customWidth="1"/>
    <col min="12035" max="12042" width="13.28515625" style="8" customWidth="1"/>
    <col min="12043" max="12043" width="0" style="8" hidden="1" customWidth="1"/>
    <col min="12044" max="12044" width="11.28515625" style="8" bestFit="1" customWidth="1"/>
    <col min="12045" max="12045" width="15.140625" style="8" bestFit="1" customWidth="1"/>
    <col min="12046" max="12046" width="18.28515625" style="8" bestFit="1" customWidth="1"/>
    <col min="12047" max="12047" width="13.85546875" style="8" bestFit="1" customWidth="1"/>
    <col min="12048" max="12287" width="9.140625" style="8"/>
    <col min="12288" max="12288" width="16.140625" style="8" customWidth="1"/>
    <col min="12289" max="12289" width="10" style="8" customWidth="1"/>
    <col min="12290" max="12290" width="48.7109375" style="8" customWidth="1"/>
    <col min="12291" max="12298" width="13.28515625" style="8" customWidth="1"/>
    <col min="12299" max="12299" width="0" style="8" hidden="1" customWidth="1"/>
    <col min="12300" max="12300" width="11.28515625" style="8" bestFit="1" customWidth="1"/>
    <col min="12301" max="12301" width="15.140625" style="8" bestFit="1" customWidth="1"/>
    <col min="12302" max="12302" width="18.28515625" style="8" bestFit="1" customWidth="1"/>
    <col min="12303" max="12303" width="13.85546875" style="8" bestFit="1" customWidth="1"/>
    <col min="12304" max="12543" width="9.140625" style="8"/>
    <col min="12544" max="12544" width="16.140625" style="8" customWidth="1"/>
    <col min="12545" max="12545" width="10" style="8" customWidth="1"/>
    <col min="12546" max="12546" width="48.7109375" style="8" customWidth="1"/>
    <col min="12547" max="12554" width="13.28515625" style="8" customWidth="1"/>
    <col min="12555" max="12555" width="0" style="8" hidden="1" customWidth="1"/>
    <col min="12556" max="12556" width="11.28515625" style="8" bestFit="1" customWidth="1"/>
    <col min="12557" max="12557" width="15.140625" style="8" bestFit="1" customWidth="1"/>
    <col min="12558" max="12558" width="18.28515625" style="8" bestFit="1" customWidth="1"/>
    <col min="12559" max="12559" width="13.85546875" style="8" bestFit="1" customWidth="1"/>
    <col min="12560" max="12799" width="9.140625" style="8"/>
    <col min="12800" max="12800" width="16.140625" style="8" customWidth="1"/>
    <col min="12801" max="12801" width="10" style="8" customWidth="1"/>
    <col min="12802" max="12802" width="48.7109375" style="8" customWidth="1"/>
    <col min="12803" max="12810" width="13.28515625" style="8" customWidth="1"/>
    <col min="12811" max="12811" width="0" style="8" hidden="1" customWidth="1"/>
    <col min="12812" max="12812" width="11.28515625" style="8" bestFit="1" customWidth="1"/>
    <col min="12813" max="12813" width="15.140625" style="8" bestFit="1" customWidth="1"/>
    <col min="12814" max="12814" width="18.28515625" style="8" bestFit="1" customWidth="1"/>
    <col min="12815" max="12815" width="13.85546875" style="8" bestFit="1" customWidth="1"/>
    <col min="12816" max="13055" width="9.140625" style="8"/>
    <col min="13056" max="13056" width="16.140625" style="8" customWidth="1"/>
    <col min="13057" max="13057" width="10" style="8" customWidth="1"/>
    <col min="13058" max="13058" width="48.7109375" style="8" customWidth="1"/>
    <col min="13059" max="13066" width="13.28515625" style="8" customWidth="1"/>
    <col min="13067" max="13067" width="0" style="8" hidden="1" customWidth="1"/>
    <col min="13068" max="13068" width="11.28515625" style="8" bestFit="1" customWidth="1"/>
    <col min="13069" max="13069" width="15.140625" style="8" bestFit="1" customWidth="1"/>
    <col min="13070" max="13070" width="18.28515625" style="8" bestFit="1" customWidth="1"/>
    <col min="13071" max="13071" width="13.85546875" style="8" bestFit="1" customWidth="1"/>
    <col min="13072" max="13311" width="9.140625" style="8"/>
    <col min="13312" max="13312" width="16.140625" style="8" customWidth="1"/>
    <col min="13313" max="13313" width="10" style="8" customWidth="1"/>
    <col min="13314" max="13314" width="48.7109375" style="8" customWidth="1"/>
    <col min="13315" max="13322" width="13.28515625" style="8" customWidth="1"/>
    <col min="13323" max="13323" width="0" style="8" hidden="1" customWidth="1"/>
    <col min="13324" max="13324" width="11.28515625" style="8" bestFit="1" customWidth="1"/>
    <col min="13325" max="13325" width="15.140625" style="8" bestFit="1" customWidth="1"/>
    <col min="13326" max="13326" width="18.28515625" style="8" bestFit="1" customWidth="1"/>
    <col min="13327" max="13327" width="13.85546875" style="8" bestFit="1" customWidth="1"/>
    <col min="13328" max="13567" width="9.140625" style="8"/>
    <col min="13568" max="13568" width="16.140625" style="8" customWidth="1"/>
    <col min="13569" max="13569" width="10" style="8" customWidth="1"/>
    <col min="13570" max="13570" width="48.7109375" style="8" customWidth="1"/>
    <col min="13571" max="13578" width="13.28515625" style="8" customWidth="1"/>
    <col min="13579" max="13579" width="0" style="8" hidden="1" customWidth="1"/>
    <col min="13580" max="13580" width="11.28515625" style="8" bestFit="1" customWidth="1"/>
    <col min="13581" max="13581" width="15.140625" style="8" bestFit="1" customWidth="1"/>
    <col min="13582" max="13582" width="18.28515625" style="8" bestFit="1" customWidth="1"/>
    <col min="13583" max="13583" width="13.85546875" style="8" bestFit="1" customWidth="1"/>
    <col min="13584" max="13823" width="9.140625" style="8"/>
    <col min="13824" max="13824" width="16.140625" style="8" customWidth="1"/>
    <col min="13825" max="13825" width="10" style="8" customWidth="1"/>
    <col min="13826" max="13826" width="48.7109375" style="8" customWidth="1"/>
    <col min="13827" max="13834" width="13.28515625" style="8" customWidth="1"/>
    <col min="13835" max="13835" width="0" style="8" hidden="1" customWidth="1"/>
    <col min="13836" max="13836" width="11.28515625" style="8" bestFit="1" customWidth="1"/>
    <col min="13837" max="13837" width="15.140625" style="8" bestFit="1" customWidth="1"/>
    <col min="13838" max="13838" width="18.28515625" style="8" bestFit="1" customWidth="1"/>
    <col min="13839" max="13839" width="13.85546875" style="8" bestFit="1" customWidth="1"/>
    <col min="13840" max="14079" width="9.140625" style="8"/>
    <col min="14080" max="14080" width="16.140625" style="8" customWidth="1"/>
    <col min="14081" max="14081" width="10" style="8" customWidth="1"/>
    <col min="14082" max="14082" width="48.7109375" style="8" customWidth="1"/>
    <col min="14083" max="14090" width="13.28515625" style="8" customWidth="1"/>
    <col min="14091" max="14091" width="0" style="8" hidden="1" customWidth="1"/>
    <col min="14092" max="14092" width="11.28515625" style="8" bestFit="1" customWidth="1"/>
    <col min="14093" max="14093" width="15.140625" style="8" bestFit="1" customWidth="1"/>
    <col min="14094" max="14094" width="18.28515625" style="8" bestFit="1" customWidth="1"/>
    <col min="14095" max="14095" width="13.85546875" style="8" bestFit="1" customWidth="1"/>
    <col min="14096" max="14335" width="9.140625" style="8"/>
    <col min="14336" max="14336" width="16.140625" style="8" customWidth="1"/>
    <col min="14337" max="14337" width="10" style="8" customWidth="1"/>
    <col min="14338" max="14338" width="48.7109375" style="8" customWidth="1"/>
    <col min="14339" max="14346" width="13.28515625" style="8" customWidth="1"/>
    <col min="14347" max="14347" width="0" style="8" hidden="1" customWidth="1"/>
    <col min="14348" max="14348" width="11.28515625" style="8" bestFit="1" customWidth="1"/>
    <col min="14349" max="14349" width="15.140625" style="8" bestFit="1" customWidth="1"/>
    <col min="14350" max="14350" width="18.28515625" style="8" bestFit="1" customWidth="1"/>
    <col min="14351" max="14351" width="13.85546875" style="8" bestFit="1" customWidth="1"/>
    <col min="14352" max="14591" width="9.140625" style="8"/>
    <col min="14592" max="14592" width="16.140625" style="8" customWidth="1"/>
    <col min="14593" max="14593" width="10" style="8" customWidth="1"/>
    <col min="14594" max="14594" width="48.7109375" style="8" customWidth="1"/>
    <col min="14595" max="14602" width="13.28515625" style="8" customWidth="1"/>
    <col min="14603" max="14603" width="0" style="8" hidden="1" customWidth="1"/>
    <col min="14604" max="14604" width="11.28515625" style="8" bestFit="1" customWidth="1"/>
    <col min="14605" max="14605" width="15.140625" style="8" bestFit="1" customWidth="1"/>
    <col min="14606" max="14606" width="18.28515625" style="8" bestFit="1" customWidth="1"/>
    <col min="14607" max="14607" width="13.85546875" style="8" bestFit="1" customWidth="1"/>
    <col min="14608" max="14847" width="9.140625" style="8"/>
    <col min="14848" max="14848" width="16.140625" style="8" customWidth="1"/>
    <col min="14849" max="14849" width="10" style="8" customWidth="1"/>
    <col min="14850" max="14850" width="48.7109375" style="8" customWidth="1"/>
    <col min="14851" max="14858" width="13.28515625" style="8" customWidth="1"/>
    <col min="14859" max="14859" width="0" style="8" hidden="1" customWidth="1"/>
    <col min="14860" max="14860" width="11.28515625" style="8" bestFit="1" customWidth="1"/>
    <col min="14861" max="14861" width="15.140625" style="8" bestFit="1" customWidth="1"/>
    <col min="14862" max="14862" width="18.28515625" style="8" bestFit="1" customWidth="1"/>
    <col min="14863" max="14863" width="13.85546875" style="8" bestFit="1" customWidth="1"/>
    <col min="14864" max="15103" width="9.140625" style="8"/>
    <col min="15104" max="15104" width="16.140625" style="8" customWidth="1"/>
    <col min="15105" max="15105" width="10" style="8" customWidth="1"/>
    <col min="15106" max="15106" width="48.7109375" style="8" customWidth="1"/>
    <col min="15107" max="15114" width="13.28515625" style="8" customWidth="1"/>
    <col min="15115" max="15115" width="0" style="8" hidden="1" customWidth="1"/>
    <col min="15116" max="15116" width="11.28515625" style="8" bestFit="1" customWidth="1"/>
    <col min="15117" max="15117" width="15.140625" style="8" bestFit="1" customWidth="1"/>
    <col min="15118" max="15118" width="18.28515625" style="8" bestFit="1" customWidth="1"/>
    <col min="15119" max="15119" width="13.85546875" style="8" bestFit="1" customWidth="1"/>
    <col min="15120" max="15359" width="9.140625" style="8"/>
    <col min="15360" max="15360" width="16.140625" style="8" customWidth="1"/>
    <col min="15361" max="15361" width="10" style="8" customWidth="1"/>
    <col min="15362" max="15362" width="48.7109375" style="8" customWidth="1"/>
    <col min="15363" max="15370" width="13.28515625" style="8" customWidth="1"/>
    <col min="15371" max="15371" width="0" style="8" hidden="1" customWidth="1"/>
    <col min="15372" max="15372" width="11.28515625" style="8" bestFit="1" customWidth="1"/>
    <col min="15373" max="15373" width="15.140625" style="8" bestFit="1" customWidth="1"/>
    <col min="15374" max="15374" width="18.28515625" style="8" bestFit="1" customWidth="1"/>
    <col min="15375" max="15375" width="13.85546875" style="8" bestFit="1" customWidth="1"/>
    <col min="15376" max="15615" width="9.140625" style="8"/>
    <col min="15616" max="15616" width="16.140625" style="8" customWidth="1"/>
    <col min="15617" max="15617" width="10" style="8" customWidth="1"/>
    <col min="15618" max="15618" width="48.7109375" style="8" customWidth="1"/>
    <col min="15619" max="15626" width="13.28515625" style="8" customWidth="1"/>
    <col min="15627" max="15627" width="0" style="8" hidden="1" customWidth="1"/>
    <col min="15628" max="15628" width="11.28515625" style="8" bestFit="1" customWidth="1"/>
    <col min="15629" max="15629" width="15.140625" style="8" bestFit="1" customWidth="1"/>
    <col min="15630" max="15630" width="18.28515625" style="8" bestFit="1" customWidth="1"/>
    <col min="15631" max="15631" width="13.85546875" style="8" bestFit="1" customWidth="1"/>
    <col min="15632" max="15871" width="9.140625" style="8"/>
    <col min="15872" max="15872" width="16.140625" style="8" customWidth="1"/>
    <col min="15873" max="15873" width="10" style="8" customWidth="1"/>
    <col min="15874" max="15874" width="48.7109375" style="8" customWidth="1"/>
    <col min="15875" max="15882" width="13.28515625" style="8" customWidth="1"/>
    <col min="15883" max="15883" width="0" style="8" hidden="1" customWidth="1"/>
    <col min="15884" max="15884" width="11.28515625" style="8" bestFit="1" customWidth="1"/>
    <col min="15885" max="15885" width="15.140625" style="8" bestFit="1" customWidth="1"/>
    <col min="15886" max="15886" width="18.28515625" style="8" bestFit="1" customWidth="1"/>
    <col min="15887" max="15887" width="13.85546875" style="8" bestFit="1" customWidth="1"/>
    <col min="15888" max="16127" width="9.140625" style="8"/>
    <col min="16128" max="16128" width="16.140625" style="8" customWidth="1"/>
    <col min="16129" max="16129" width="10" style="8" customWidth="1"/>
    <col min="16130" max="16130" width="48.7109375" style="8" customWidth="1"/>
    <col min="16131" max="16138" width="13.28515625" style="8" customWidth="1"/>
    <col min="16139" max="16139" width="0" style="8" hidden="1" customWidth="1"/>
    <col min="16140" max="16140" width="11.28515625" style="8" bestFit="1" customWidth="1"/>
    <col min="16141" max="16141" width="15.140625" style="8" bestFit="1" customWidth="1"/>
    <col min="16142" max="16142" width="18.28515625" style="8" bestFit="1" customWidth="1"/>
    <col min="16143" max="16143" width="13.85546875" style="8" bestFit="1" customWidth="1"/>
    <col min="16144" max="16384" width="9.140625" style="8"/>
  </cols>
  <sheetData>
    <row r="1" spans="1:15" s="2" customFormat="1" ht="18" customHeight="1">
      <c r="D1" s="3"/>
      <c r="F1" s="131" t="s">
        <v>25</v>
      </c>
      <c r="K1" s="4"/>
    </row>
    <row r="2" spans="1:15" s="2" customFormat="1" ht="3.75" customHeight="1">
      <c r="C2" s="5"/>
      <c r="D2" s="5"/>
      <c r="E2" s="5"/>
      <c r="F2" s="5"/>
      <c r="K2" s="4"/>
    </row>
    <row r="3" spans="1:15" s="2" customFormat="1" ht="17.100000000000001" customHeight="1">
      <c r="A3" s="143" t="s">
        <v>22</v>
      </c>
      <c r="B3" s="143"/>
      <c r="C3" s="143"/>
      <c r="D3" s="143"/>
      <c r="E3" s="143"/>
      <c r="F3" s="143"/>
      <c r="G3" s="1"/>
      <c r="H3" s="1"/>
      <c r="I3" s="1"/>
      <c r="J3" s="1"/>
      <c r="K3" s="4"/>
    </row>
    <row r="4" spans="1:15" s="2" customFormat="1" ht="17.100000000000001" customHeight="1">
      <c r="A4" s="143" t="s">
        <v>14</v>
      </c>
      <c r="B4" s="143"/>
      <c r="C4" s="143"/>
      <c r="D4" s="143"/>
      <c r="E4" s="143"/>
      <c r="F4" s="143"/>
      <c r="G4" s="1"/>
      <c r="H4" s="1"/>
      <c r="I4" s="1"/>
      <c r="J4" s="1"/>
      <c r="K4" s="4"/>
    </row>
    <row r="5" spans="1:15" s="2" customFormat="1" ht="17.100000000000001" customHeight="1">
      <c r="A5" s="143" t="s">
        <v>24</v>
      </c>
      <c r="B5" s="143"/>
      <c r="C5" s="143"/>
      <c r="D5" s="143"/>
      <c r="E5" s="143"/>
      <c r="F5" s="143"/>
      <c r="G5" s="1"/>
      <c r="H5" s="1"/>
      <c r="I5" s="1"/>
      <c r="J5" s="1"/>
      <c r="K5" s="4"/>
    </row>
    <row r="6" spans="1:15" s="2" customFormat="1" ht="17.100000000000001" customHeight="1">
      <c r="A6" s="143" t="s">
        <v>34</v>
      </c>
      <c r="B6" s="143"/>
      <c r="C6" s="143"/>
      <c r="D6" s="143"/>
      <c r="E6" s="143"/>
      <c r="F6" s="143"/>
      <c r="G6" s="1"/>
      <c r="H6" s="1"/>
      <c r="I6" s="1"/>
      <c r="J6" s="1"/>
      <c r="K6" s="4"/>
    </row>
    <row r="7" spans="1:15" ht="8.25" customHeight="1">
      <c r="A7" s="144"/>
      <c r="B7" s="144"/>
      <c r="C7" s="6"/>
      <c r="D7" s="6"/>
      <c r="E7" s="6"/>
      <c r="F7" s="142" t="s">
        <v>8</v>
      </c>
      <c r="G7" s="6"/>
      <c r="H7" s="6"/>
      <c r="I7" s="6"/>
    </row>
    <row r="8" spans="1:15" ht="36.75" customHeight="1">
      <c r="A8" s="106" t="s">
        <v>7</v>
      </c>
      <c r="B8" s="107" t="s">
        <v>6</v>
      </c>
      <c r="C8" s="108" t="s">
        <v>35</v>
      </c>
      <c r="D8" s="109" t="s">
        <v>36</v>
      </c>
      <c r="E8" s="108" t="s">
        <v>37</v>
      </c>
      <c r="F8" s="110" t="s">
        <v>13</v>
      </c>
      <c r="G8" s="9" t="s">
        <v>9</v>
      </c>
      <c r="H8" s="10" t="s">
        <v>10</v>
      </c>
      <c r="I8" s="9" t="s">
        <v>11</v>
      </c>
      <c r="J8" s="11"/>
      <c r="L8" s="12"/>
    </row>
    <row r="9" spans="1:15" s="18" customFormat="1" ht="9.75" customHeight="1">
      <c r="A9" s="36">
        <v>1</v>
      </c>
      <c r="B9" s="37">
        <v>2</v>
      </c>
      <c r="C9" s="38">
        <v>3</v>
      </c>
      <c r="D9" s="38">
        <v>4</v>
      </c>
      <c r="E9" s="38">
        <v>5</v>
      </c>
      <c r="F9" s="39">
        <v>6</v>
      </c>
      <c r="G9" s="13">
        <v>7</v>
      </c>
      <c r="H9" s="14">
        <v>8</v>
      </c>
      <c r="I9" s="15">
        <v>9</v>
      </c>
      <c r="J9" s="15">
        <v>10</v>
      </c>
      <c r="K9" s="16"/>
      <c r="L9" s="17"/>
    </row>
    <row r="10" spans="1:15" ht="17.25" customHeight="1">
      <c r="A10" s="42"/>
      <c r="B10" s="43" t="s">
        <v>27</v>
      </c>
      <c r="C10" s="44">
        <f>SUM(C11)</f>
        <v>73820000</v>
      </c>
      <c r="D10" s="44">
        <f t="shared" ref="D10:E10" si="0">SUM(D11)</f>
        <v>94126690</v>
      </c>
      <c r="E10" s="44">
        <f t="shared" si="0"/>
        <v>98812264.540000007</v>
      </c>
      <c r="F10" s="44">
        <f>SUM(E10/D10)*100</f>
        <v>104.97794466160448</v>
      </c>
      <c r="G10" s="19" t="e">
        <f>SUM(#REF!)</f>
        <v>#REF!</v>
      </c>
      <c r="H10" s="19" t="e">
        <f>SUM(#REF!)</f>
        <v>#REF!</v>
      </c>
      <c r="I10" s="19" t="e">
        <f>SUM(#REF!)</f>
        <v>#REF!</v>
      </c>
      <c r="J10" s="20" t="e">
        <f>SUM(I10/H10)*100</f>
        <v>#REF!</v>
      </c>
      <c r="K10" s="21"/>
      <c r="L10" s="22"/>
      <c r="M10" s="23"/>
      <c r="N10" s="23"/>
      <c r="O10" s="23"/>
    </row>
    <row r="11" spans="1:15" ht="18" customHeight="1">
      <c r="A11" s="45">
        <v>600</v>
      </c>
      <c r="B11" s="46" t="s">
        <v>29</v>
      </c>
      <c r="C11" s="47">
        <f>SUM(C12:C13)</f>
        <v>73820000</v>
      </c>
      <c r="D11" s="47">
        <f t="shared" ref="D11:E11" si="1">SUM(D12:D13)</f>
        <v>94126690</v>
      </c>
      <c r="E11" s="47">
        <f t="shared" si="1"/>
        <v>98812264.540000007</v>
      </c>
      <c r="F11" s="115">
        <f>SUM(E11/D11)*100</f>
        <v>104.97794466160448</v>
      </c>
      <c r="G11" s="24"/>
      <c r="H11" s="25"/>
      <c r="I11" s="25"/>
      <c r="J11" s="26"/>
      <c r="K11" s="21"/>
      <c r="L11" s="27"/>
      <c r="M11" s="35"/>
      <c r="N11" s="23"/>
      <c r="O11" s="23"/>
    </row>
    <row r="12" spans="1:15" ht="18" hidden="1" customHeight="1">
      <c r="A12" s="72">
        <v>60016</v>
      </c>
      <c r="B12" s="73" t="s">
        <v>17</v>
      </c>
      <c r="C12" s="116"/>
      <c r="D12" s="74"/>
      <c r="E12" s="74"/>
      <c r="F12" s="75" t="e">
        <f>SUM(E12/D12)*100</f>
        <v>#DIV/0!</v>
      </c>
      <c r="G12" s="24"/>
      <c r="H12" s="25"/>
      <c r="I12" s="25"/>
      <c r="J12" s="114"/>
      <c r="K12" s="21"/>
      <c r="L12" s="27"/>
      <c r="M12" s="35"/>
      <c r="N12" s="23"/>
      <c r="O12" s="23"/>
    </row>
    <row r="13" spans="1:15" ht="18" customHeight="1" thickBot="1">
      <c r="A13" s="49">
        <v>60019</v>
      </c>
      <c r="B13" s="50" t="s">
        <v>28</v>
      </c>
      <c r="C13" s="51">
        <v>73820000</v>
      </c>
      <c r="D13" s="51">
        <v>94126690</v>
      </c>
      <c r="E13" s="51">
        <v>98812264.540000007</v>
      </c>
      <c r="F13" s="52">
        <f>SUM(E13/D13)*100</f>
        <v>104.97794466160448</v>
      </c>
      <c r="G13" s="28"/>
      <c r="H13" s="29"/>
      <c r="I13" s="29"/>
      <c r="J13" s="30"/>
      <c r="K13" s="21"/>
      <c r="L13" s="31"/>
      <c r="M13" s="12"/>
    </row>
    <row r="14" spans="1:15" ht="17.25" customHeight="1">
      <c r="A14" s="53"/>
      <c r="B14" s="54" t="s">
        <v>12</v>
      </c>
      <c r="C14" s="55">
        <f>SUM(C15,C22,C55)</f>
        <v>73820000</v>
      </c>
      <c r="D14" s="55">
        <f t="shared" ref="D14:E14" si="2">SUM(D15,D22,D55)</f>
        <v>104650577</v>
      </c>
      <c r="E14" s="55">
        <f t="shared" si="2"/>
        <v>102957933.39000002</v>
      </c>
      <c r="F14" s="56">
        <f>SUM(E14/D14)*100</f>
        <v>98.382575941267874</v>
      </c>
      <c r="G14" s="32"/>
      <c r="H14" s="33"/>
      <c r="I14" s="33"/>
      <c r="J14" s="34"/>
      <c r="K14" s="21"/>
      <c r="L14" s="31"/>
      <c r="M14" s="12"/>
    </row>
    <row r="15" spans="1:15" ht="18" customHeight="1">
      <c r="A15" s="57" t="s">
        <v>30</v>
      </c>
      <c r="B15" s="58" t="s">
        <v>31</v>
      </c>
      <c r="C15" s="120">
        <f>SUM(C16)</f>
        <v>0</v>
      </c>
      <c r="D15" s="59">
        <f t="shared" ref="D15:E16" si="3">SUM(D16)</f>
        <v>2460000</v>
      </c>
      <c r="E15" s="59">
        <f t="shared" si="3"/>
        <v>2459718.7599999998</v>
      </c>
      <c r="F15" s="48">
        <f t="shared" ref="F15:F21" si="4">SUM(E15/D15)*100</f>
        <v>99.988567479674785</v>
      </c>
      <c r="G15" s="32"/>
      <c r="H15" s="33"/>
      <c r="I15" s="33"/>
      <c r="J15" s="34"/>
      <c r="K15" s="21"/>
      <c r="L15" s="31"/>
      <c r="M15" s="12"/>
    </row>
    <row r="16" spans="1:15" ht="18" customHeight="1">
      <c r="A16" s="60" t="s">
        <v>32</v>
      </c>
      <c r="B16" s="61" t="s">
        <v>33</v>
      </c>
      <c r="C16" s="121">
        <f>SUM(C17)</f>
        <v>0</v>
      </c>
      <c r="D16" s="62">
        <f t="shared" si="3"/>
        <v>2460000</v>
      </c>
      <c r="E16" s="62">
        <f t="shared" si="3"/>
        <v>2459718.7599999998</v>
      </c>
      <c r="F16" s="63">
        <f t="shared" si="4"/>
        <v>99.988567479674785</v>
      </c>
      <c r="G16" s="32"/>
      <c r="H16" s="33"/>
      <c r="I16" s="33"/>
      <c r="J16" s="34"/>
      <c r="K16" s="21"/>
      <c r="L16" s="31"/>
      <c r="M16" s="12"/>
    </row>
    <row r="17" spans="1:13" ht="16.5" customHeight="1">
      <c r="A17" s="64"/>
      <c r="B17" s="58" t="s">
        <v>3</v>
      </c>
      <c r="C17" s="122">
        <f>SUM(C19)</f>
        <v>0</v>
      </c>
      <c r="D17" s="47">
        <f t="shared" ref="D17:E17" si="5">SUM(D19)</f>
        <v>2460000</v>
      </c>
      <c r="E17" s="47">
        <f t="shared" si="5"/>
        <v>2459718.7599999998</v>
      </c>
      <c r="F17" s="65">
        <f t="shared" si="4"/>
        <v>99.988567479674785</v>
      </c>
      <c r="G17" s="32"/>
      <c r="H17" s="33"/>
      <c r="I17" s="33"/>
      <c r="J17" s="34"/>
      <c r="K17" s="21"/>
      <c r="L17" s="31"/>
      <c r="M17" s="12"/>
    </row>
    <row r="18" spans="1:13" ht="18" customHeight="1">
      <c r="A18" s="64"/>
      <c r="B18" s="66" t="s">
        <v>2</v>
      </c>
      <c r="C18" s="122"/>
      <c r="D18" s="47"/>
      <c r="E18" s="47"/>
      <c r="F18" s="65"/>
      <c r="G18" s="32"/>
      <c r="H18" s="33"/>
      <c r="I18" s="33"/>
      <c r="J18" s="34"/>
      <c r="K18" s="21"/>
      <c r="L18" s="31"/>
      <c r="M18" s="12"/>
    </row>
    <row r="19" spans="1:13" ht="18" customHeight="1">
      <c r="A19" s="64"/>
      <c r="B19" s="66" t="s">
        <v>1</v>
      </c>
      <c r="C19" s="121">
        <f>SUM(C21)</f>
        <v>0</v>
      </c>
      <c r="D19" s="62">
        <f t="shared" ref="D19:E19" si="6">SUM(D21)</f>
        <v>2460000</v>
      </c>
      <c r="E19" s="62">
        <f t="shared" si="6"/>
        <v>2459718.7599999998</v>
      </c>
      <c r="F19" s="63">
        <f t="shared" si="4"/>
        <v>99.988567479674785</v>
      </c>
      <c r="G19" s="32"/>
      <c r="H19" s="33"/>
      <c r="I19" s="33"/>
      <c r="J19" s="34"/>
      <c r="K19" s="21"/>
      <c r="L19" s="31"/>
      <c r="M19" s="12"/>
    </row>
    <row r="20" spans="1:13" ht="15.75">
      <c r="A20" s="64"/>
      <c r="B20" s="66" t="s">
        <v>0</v>
      </c>
      <c r="C20" s="122"/>
      <c r="D20" s="47"/>
      <c r="E20" s="47"/>
      <c r="F20" s="65"/>
      <c r="G20" s="32"/>
      <c r="H20" s="33"/>
      <c r="I20" s="33"/>
      <c r="J20" s="34"/>
      <c r="K20" s="21"/>
      <c r="L20" s="31"/>
      <c r="M20" s="12"/>
    </row>
    <row r="21" spans="1:13" ht="18" customHeight="1">
      <c r="A21" s="64"/>
      <c r="B21" s="67" t="s">
        <v>4</v>
      </c>
      <c r="C21" s="123"/>
      <c r="D21" s="68">
        <v>2460000</v>
      </c>
      <c r="E21" s="68">
        <v>2459718.7599999998</v>
      </c>
      <c r="F21" s="69">
        <f t="shared" si="4"/>
        <v>99.988567479674785</v>
      </c>
      <c r="G21" s="32"/>
      <c r="H21" s="33"/>
      <c r="I21" s="33"/>
      <c r="J21" s="34"/>
      <c r="K21" s="21"/>
      <c r="L21" s="31"/>
      <c r="M21" s="12"/>
    </row>
    <row r="22" spans="1:13" ht="16.5" customHeight="1">
      <c r="A22" s="70">
        <v>600</v>
      </c>
      <c r="B22" s="71" t="s">
        <v>15</v>
      </c>
      <c r="C22" s="59">
        <f>SUM(C29,C35,C23,C46)</f>
        <v>38936300</v>
      </c>
      <c r="D22" s="59">
        <f>SUM(D29,D35,D23,D46)</f>
        <v>68766877</v>
      </c>
      <c r="E22" s="59">
        <f>SUM(E29,E35,E23,E46)</f>
        <v>67074514.930000007</v>
      </c>
      <c r="F22" s="48">
        <f t="shared" ref="F22:F67" si="7">SUM(E22/D22)*100</f>
        <v>97.538986582159325</v>
      </c>
      <c r="G22" s="32"/>
      <c r="H22" s="33"/>
      <c r="I22" s="33"/>
      <c r="J22" s="34"/>
      <c r="K22" s="21"/>
      <c r="L22" s="31"/>
      <c r="M22" s="12"/>
    </row>
    <row r="23" spans="1:13" ht="18" customHeight="1">
      <c r="A23" s="72">
        <v>60004</v>
      </c>
      <c r="B23" s="73" t="s">
        <v>23</v>
      </c>
      <c r="C23" s="124">
        <f>SUM(C24)</f>
        <v>0</v>
      </c>
      <c r="D23" s="74">
        <f t="shared" ref="D23:E23" si="8">SUM(D24)</f>
        <v>29098470</v>
      </c>
      <c r="E23" s="74">
        <f t="shared" si="8"/>
        <v>29098469.48</v>
      </c>
      <c r="F23" s="75">
        <f t="shared" si="7"/>
        <v>99.999998212964456</v>
      </c>
      <c r="G23" s="32"/>
      <c r="H23" s="33"/>
      <c r="I23" s="33"/>
      <c r="J23" s="34"/>
      <c r="K23" s="21"/>
      <c r="L23" s="31"/>
      <c r="M23" s="12"/>
    </row>
    <row r="24" spans="1:13" ht="17.25" customHeight="1">
      <c r="A24" s="45"/>
      <c r="B24" s="76" t="s">
        <v>3</v>
      </c>
      <c r="C24" s="125">
        <f>SUM(C26)</f>
        <v>0</v>
      </c>
      <c r="D24" s="77">
        <f t="shared" ref="D24:E24" si="9">SUM(D28)</f>
        <v>29098470</v>
      </c>
      <c r="E24" s="77">
        <f t="shared" si="9"/>
        <v>29098469.48</v>
      </c>
      <c r="F24" s="78">
        <f t="shared" si="7"/>
        <v>99.999998212964456</v>
      </c>
      <c r="G24" s="32"/>
      <c r="H24" s="33"/>
      <c r="I24" s="33"/>
      <c r="J24" s="34"/>
      <c r="K24" s="21"/>
      <c r="L24" s="31"/>
      <c r="M24" s="12"/>
    </row>
    <row r="25" spans="1:13" ht="18" customHeight="1">
      <c r="A25" s="45"/>
      <c r="B25" s="79" t="s">
        <v>2</v>
      </c>
      <c r="C25" s="122"/>
      <c r="D25" s="47"/>
      <c r="E25" s="47"/>
      <c r="F25" s="63"/>
      <c r="G25" s="32"/>
      <c r="H25" s="33"/>
      <c r="I25" s="33"/>
      <c r="J25" s="34"/>
      <c r="K25" s="21"/>
      <c r="L25" s="31"/>
      <c r="M25" s="12"/>
    </row>
    <row r="26" spans="1:13" ht="17.25" customHeight="1">
      <c r="A26" s="45"/>
      <c r="B26" s="79" t="s">
        <v>1</v>
      </c>
      <c r="C26" s="121">
        <f>SUM(C28)</f>
        <v>0</v>
      </c>
      <c r="D26" s="62">
        <f t="shared" ref="D26:E26" si="10">SUM(D28)</f>
        <v>29098470</v>
      </c>
      <c r="E26" s="62">
        <f t="shared" si="10"/>
        <v>29098469.48</v>
      </c>
      <c r="F26" s="63">
        <f t="shared" si="7"/>
        <v>99.999998212964456</v>
      </c>
      <c r="G26" s="32"/>
      <c r="H26" s="33"/>
      <c r="I26" s="33"/>
      <c r="J26" s="34"/>
      <c r="K26" s="21"/>
      <c r="L26" s="31"/>
      <c r="M26" s="12"/>
    </row>
    <row r="27" spans="1:13" ht="16.5" customHeight="1">
      <c r="A27" s="45"/>
      <c r="B27" s="79" t="s">
        <v>0</v>
      </c>
      <c r="C27" s="122"/>
      <c r="D27" s="47"/>
      <c r="E27" s="47"/>
      <c r="F27" s="63"/>
      <c r="G27" s="32"/>
      <c r="H27" s="33"/>
      <c r="I27" s="33"/>
      <c r="J27" s="34"/>
      <c r="K27" s="21"/>
      <c r="L27" s="31"/>
      <c r="M27" s="12"/>
    </row>
    <row r="28" spans="1:13" ht="18" customHeight="1">
      <c r="A28" s="80"/>
      <c r="B28" s="117" t="s">
        <v>4</v>
      </c>
      <c r="C28" s="126"/>
      <c r="D28" s="118">
        <v>29098470</v>
      </c>
      <c r="E28" s="118">
        <v>29098469.48</v>
      </c>
      <c r="F28" s="119">
        <f t="shared" si="7"/>
        <v>99.999998212964456</v>
      </c>
      <c r="G28" s="32"/>
      <c r="H28" s="33"/>
      <c r="I28" s="33"/>
      <c r="J28" s="34"/>
      <c r="K28" s="21"/>
      <c r="L28" s="31"/>
      <c r="M28" s="12"/>
    </row>
    <row r="29" spans="1:13" ht="18" customHeight="1">
      <c r="A29" s="72">
        <v>60015</v>
      </c>
      <c r="B29" s="73" t="s">
        <v>16</v>
      </c>
      <c r="C29" s="74">
        <f>SUM(C30)</f>
        <v>4839300</v>
      </c>
      <c r="D29" s="74">
        <f t="shared" ref="D29:E29" si="11">SUM(D30)</f>
        <v>4439300</v>
      </c>
      <c r="E29" s="74">
        <f t="shared" si="11"/>
        <v>4439300</v>
      </c>
      <c r="F29" s="75">
        <f t="shared" si="7"/>
        <v>100</v>
      </c>
      <c r="G29" s="32"/>
      <c r="H29" s="33"/>
      <c r="I29" s="33"/>
      <c r="J29" s="34"/>
      <c r="K29" s="21"/>
      <c r="L29" s="31"/>
      <c r="M29" s="12"/>
    </row>
    <row r="30" spans="1:13" ht="18" customHeight="1">
      <c r="A30" s="81"/>
      <c r="B30" s="76" t="s">
        <v>3</v>
      </c>
      <c r="C30" s="77">
        <f>SUM(C32)</f>
        <v>4839300</v>
      </c>
      <c r="D30" s="77">
        <f t="shared" ref="D30:E30" si="12">SUM(D32)</f>
        <v>4439300</v>
      </c>
      <c r="E30" s="77">
        <f t="shared" si="12"/>
        <v>4439300</v>
      </c>
      <c r="F30" s="78">
        <f t="shared" si="7"/>
        <v>100</v>
      </c>
      <c r="G30" s="32"/>
      <c r="H30" s="33"/>
      <c r="I30" s="33"/>
      <c r="J30" s="34"/>
      <c r="K30" s="21"/>
      <c r="L30" s="31"/>
      <c r="M30" s="12"/>
    </row>
    <row r="31" spans="1:13" ht="18" customHeight="1">
      <c r="A31" s="81"/>
      <c r="B31" s="79" t="s">
        <v>2</v>
      </c>
      <c r="C31" s="62"/>
      <c r="D31" s="62"/>
      <c r="E31" s="62"/>
      <c r="F31" s="63"/>
      <c r="G31" s="32"/>
      <c r="H31" s="33"/>
      <c r="I31" s="33"/>
      <c r="J31" s="34"/>
      <c r="K31" s="21"/>
      <c r="L31" s="31"/>
      <c r="M31" s="12"/>
    </row>
    <row r="32" spans="1:13" ht="18" customHeight="1">
      <c r="A32" s="81"/>
      <c r="B32" s="79" t="s">
        <v>1</v>
      </c>
      <c r="C32" s="62">
        <f>SUM(C34)</f>
        <v>4839300</v>
      </c>
      <c r="D32" s="62">
        <f t="shared" ref="D32:E32" si="13">SUM(D34)</f>
        <v>4439300</v>
      </c>
      <c r="E32" s="62">
        <f t="shared" si="13"/>
        <v>4439300</v>
      </c>
      <c r="F32" s="63">
        <f t="shared" si="7"/>
        <v>100</v>
      </c>
      <c r="G32" s="32"/>
      <c r="H32" s="33"/>
      <c r="I32" s="33"/>
      <c r="J32" s="34"/>
      <c r="K32" s="21"/>
      <c r="L32" s="31"/>
      <c r="M32" s="12"/>
    </row>
    <row r="33" spans="1:13" ht="18" customHeight="1">
      <c r="A33" s="81"/>
      <c r="B33" s="79" t="s">
        <v>0</v>
      </c>
      <c r="C33" s="62"/>
      <c r="D33" s="82"/>
      <c r="E33" s="62"/>
      <c r="F33" s="63"/>
      <c r="G33" s="32"/>
      <c r="H33" s="33"/>
      <c r="I33" s="33"/>
      <c r="J33" s="34"/>
      <c r="K33" s="21"/>
      <c r="L33" s="31"/>
      <c r="M33" s="12"/>
    </row>
    <row r="34" spans="1:13" ht="15.75" customHeight="1">
      <c r="A34" s="132"/>
      <c r="B34" s="133" t="s">
        <v>4</v>
      </c>
      <c r="C34" s="134">
        <v>4839300</v>
      </c>
      <c r="D34" s="135">
        <v>4439300</v>
      </c>
      <c r="E34" s="136">
        <v>4439300</v>
      </c>
      <c r="F34" s="137">
        <f t="shared" si="7"/>
        <v>100</v>
      </c>
      <c r="G34" s="32"/>
      <c r="H34" s="33"/>
      <c r="I34" s="33"/>
      <c r="J34" s="34"/>
      <c r="K34" s="21"/>
      <c r="L34" s="31"/>
      <c r="M34" s="12"/>
    </row>
    <row r="35" spans="1:13" ht="18" customHeight="1">
      <c r="A35" s="138">
        <v>60016</v>
      </c>
      <c r="B35" s="139" t="s">
        <v>17</v>
      </c>
      <c r="C35" s="140">
        <f>SUM(C36,C41)</f>
        <v>34097000</v>
      </c>
      <c r="D35" s="140">
        <f>SUM(D36,D41)</f>
        <v>33229107</v>
      </c>
      <c r="E35" s="140">
        <f>SUM(E36,E41)</f>
        <v>31536745.450000003</v>
      </c>
      <c r="F35" s="141">
        <f t="shared" si="7"/>
        <v>94.906990579072755</v>
      </c>
      <c r="G35" s="32"/>
      <c r="H35" s="33"/>
      <c r="I35" s="33"/>
      <c r="J35" s="34"/>
      <c r="K35" s="21"/>
      <c r="L35" s="31"/>
      <c r="M35" s="12"/>
    </row>
    <row r="36" spans="1:13" ht="18" customHeight="1">
      <c r="A36" s="81"/>
      <c r="B36" s="76" t="s">
        <v>3</v>
      </c>
      <c r="C36" s="77">
        <f>SUM(C40:C40)</f>
        <v>6277000</v>
      </c>
      <c r="D36" s="77">
        <f>SUM(D40:D40)</f>
        <v>5677000</v>
      </c>
      <c r="E36" s="77">
        <f>SUM(E40:E40)</f>
        <v>5677000</v>
      </c>
      <c r="F36" s="78">
        <f t="shared" si="7"/>
        <v>100</v>
      </c>
      <c r="G36" s="32"/>
      <c r="H36" s="33"/>
      <c r="I36" s="33"/>
      <c r="J36" s="34"/>
      <c r="K36" s="21"/>
      <c r="L36" s="31"/>
      <c r="M36" s="12"/>
    </row>
    <row r="37" spans="1:13" ht="18" customHeight="1">
      <c r="A37" s="81"/>
      <c r="B37" s="79" t="s">
        <v>2</v>
      </c>
      <c r="C37" s="62"/>
      <c r="D37" s="62"/>
      <c r="E37" s="62"/>
      <c r="F37" s="63"/>
      <c r="G37" s="32"/>
      <c r="H37" s="33"/>
      <c r="I37" s="33"/>
      <c r="J37" s="34"/>
      <c r="K37" s="21"/>
      <c r="L37" s="31"/>
      <c r="M37" s="12"/>
    </row>
    <row r="38" spans="1:13" ht="15.95" customHeight="1">
      <c r="A38" s="81"/>
      <c r="B38" s="79" t="s">
        <v>1</v>
      </c>
      <c r="C38" s="62">
        <f>SUM(C40)</f>
        <v>6277000</v>
      </c>
      <c r="D38" s="62">
        <f t="shared" ref="D38:E38" si="14">SUM(D40)</f>
        <v>5677000</v>
      </c>
      <c r="E38" s="62">
        <f t="shared" si="14"/>
        <v>5677000</v>
      </c>
      <c r="F38" s="63">
        <f t="shared" si="7"/>
        <v>100</v>
      </c>
      <c r="G38" s="32"/>
      <c r="H38" s="33"/>
      <c r="I38" s="33"/>
      <c r="J38" s="34"/>
      <c r="K38" s="21"/>
      <c r="L38" s="31"/>
      <c r="M38" s="12"/>
    </row>
    <row r="39" spans="1:13" ht="15.95" customHeight="1">
      <c r="A39" s="81"/>
      <c r="B39" s="79" t="s">
        <v>0</v>
      </c>
      <c r="C39" s="62"/>
      <c r="D39" s="82"/>
      <c r="E39" s="62"/>
      <c r="F39" s="63"/>
      <c r="G39" s="32"/>
      <c r="H39" s="33"/>
      <c r="I39" s="33"/>
      <c r="J39" s="34"/>
      <c r="K39" s="21"/>
      <c r="L39" s="31"/>
      <c r="M39" s="12"/>
    </row>
    <row r="40" spans="1:13" ht="15.95" customHeight="1">
      <c r="A40" s="81"/>
      <c r="B40" s="84" t="s">
        <v>4</v>
      </c>
      <c r="C40" s="68">
        <v>6277000</v>
      </c>
      <c r="D40" s="68">
        <v>5677000</v>
      </c>
      <c r="E40" s="68">
        <v>5677000</v>
      </c>
      <c r="F40" s="69">
        <f t="shared" si="7"/>
        <v>100</v>
      </c>
      <c r="G40" s="32"/>
      <c r="H40" s="33"/>
      <c r="I40" s="33"/>
      <c r="J40" s="34"/>
      <c r="K40" s="21"/>
      <c r="L40" s="31"/>
      <c r="M40" s="12"/>
    </row>
    <row r="41" spans="1:13" ht="15.95" customHeight="1">
      <c r="A41" s="81"/>
      <c r="B41" s="76" t="s">
        <v>18</v>
      </c>
      <c r="C41" s="77">
        <f>SUM(C43)</f>
        <v>27820000</v>
      </c>
      <c r="D41" s="77">
        <f t="shared" ref="D41:E41" si="15">SUM(D43)</f>
        <v>27552107</v>
      </c>
      <c r="E41" s="77">
        <f t="shared" si="15"/>
        <v>25859745.450000003</v>
      </c>
      <c r="F41" s="78">
        <f t="shared" si="7"/>
        <v>93.857596625913231</v>
      </c>
      <c r="G41" s="32"/>
      <c r="H41" s="33"/>
      <c r="I41" s="33"/>
      <c r="J41" s="34"/>
      <c r="K41" s="21"/>
      <c r="L41" s="31"/>
      <c r="M41" s="12"/>
    </row>
    <row r="42" spans="1:13" ht="15.95" customHeight="1">
      <c r="A42" s="81"/>
      <c r="B42" s="84" t="s">
        <v>2</v>
      </c>
      <c r="C42" s="62"/>
      <c r="D42" s="62"/>
      <c r="E42" s="62"/>
      <c r="F42" s="63"/>
      <c r="G42" s="32"/>
      <c r="H42" s="33"/>
      <c r="I42" s="33"/>
      <c r="J42" s="34"/>
      <c r="K42" s="21"/>
      <c r="L42" s="31"/>
      <c r="M42" s="12"/>
    </row>
    <row r="43" spans="1:13" ht="15.95" customHeight="1">
      <c r="A43" s="81"/>
      <c r="B43" s="79" t="s">
        <v>19</v>
      </c>
      <c r="C43" s="62">
        <v>27820000</v>
      </c>
      <c r="D43" s="62">
        <v>27552107</v>
      </c>
      <c r="E43" s="62">
        <v>25859745.450000003</v>
      </c>
      <c r="F43" s="63">
        <f t="shared" si="7"/>
        <v>93.857596625913231</v>
      </c>
      <c r="G43" s="32"/>
      <c r="H43" s="33"/>
      <c r="I43" s="33"/>
      <c r="J43" s="34"/>
      <c r="K43" s="21"/>
      <c r="L43" s="31"/>
      <c r="M43" s="12"/>
    </row>
    <row r="44" spans="1:13" ht="15.95" customHeight="1">
      <c r="A44" s="81"/>
      <c r="B44" s="79" t="s">
        <v>0</v>
      </c>
      <c r="C44" s="62"/>
      <c r="D44" s="82"/>
      <c r="E44" s="62"/>
      <c r="F44" s="63"/>
      <c r="G44" s="32"/>
      <c r="H44" s="33"/>
      <c r="I44" s="33"/>
      <c r="J44" s="34"/>
      <c r="K44" s="21"/>
      <c r="L44" s="31"/>
      <c r="M44" s="12"/>
    </row>
    <row r="45" spans="1:13" ht="37.5" customHeight="1">
      <c r="A45" s="81"/>
      <c r="B45" s="84" t="s">
        <v>20</v>
      </c>
      <c r="C45" s="68">
        <v>26320000</v>
      </c>
      <c r="D45" s="83">
        <v>25274031</v>
      </c>
      <c r="E45" s="68">
        <v>23949491.25</v>
      </c>
      <c r="F45" s="63">
        <f t="shared" si="7"/>
        <v>94.759285726918677</v>
      </c>
      <c r="G45" s="32"/>
      <c r="H45" s="33"/>
      <c r="I45" s="33"/>
      <c r="J45" s="34"/>
      <c r="K45" s="21"/>
      <c r="L45" s="31"/>
      <c r="M45" s="12"/>
    </row>
    <row r="46" spans="1:13" ht="15.75">
      <c r="A46" s="85">
        <v>60095</v>
      </c>
      <c r="B46" s="86" t="s">
        <v>26</v>
      </c>
      <c r="C46" s="74"/>
      <c r="D46" s="74">
        <f t="shared" ref="D46:E46" si="16">SUM(D52,D47)</f>
        <v>2000000</v>
      </c>
      <c r="E46" s="74">
        <f t="shared" si="16"/>
        <v>2000000</v>
      </c>
      <c r="F46" s="75">
        <f t="shared" si="7"/>
        <v>100</v>
      </c>
      <c r="G46" s="32"/>
      <c r="H46" s="33"/>
      <c r="I46" s="33"/>
      <c r="J46" s="34"/>
      <c r="K46" s="21"/>
      <c r="L46" s="31"/>
      <c r="M46" s="12"/>
    </row>
    <row r="47" spans="1:13" ht="15.75">
      <c r="A47" s="64"/>
      <c r="B47" s="87" t="s">
        <v>3</v>
      </c>
      <c r="C47" s="77"/>
      <c r="D47" s="77">
        <f t="shared" ref="D47:E47" si="17">SUM(D49)</f>
        <v>2000000</v>
      </c>
      <c r="E47" s="77">
        <f t="shared" si="17"/>
        <v>2000000</v>
      </c>
      <c r="F47" s="78">
        <f t="shared" si="7"/>
        <v>100</v>
      </c>
      <c r="G47" s="32"/>
      <c r="H47" s="33"/>
      <c r="I47" s="33"/>
      <c r="J47" s="34"/>
      <c r="K47" s="21"/>
      <c r="L47" s="31"/>
      <c r="M47" s="12"/>
    </row>
    <row r="48" spans="1:13" ht="15.75">
      <c r="A48" s="64"/>
      <c r="B48" s="88" t="s">
        <v>2</v>
      </c>
      <c r="C48" s="62"/>
      <c r="D48" s="62"/>
      <c r="E48" s="62"/>
      <c r="F48" s="63"/>
      <c r="G48" s="32"/>
      <c r="H48" s="33"/>
      <c r="I48" s="33"/>
      <c r="J48" s="34"/>
      <c r="K48" s="21"/>
      <c r="L48" s="31"/>
      <c r="M48" s="12"/>
    </row>
    <row r="49" spans="1:13" ht="15.75">
      <c r="A49" s="64"/>
      <c r="B49" s="88" t="s">
        <v>1</v>
      </c>
      <c r="C49" s="62"/>
      <c r="D49" s="62">
        <f t="shared" ref="D49:E49" si="18">SUM(D51)</f>
        <v>2000000</v>
      </c>
      <c r="E49" s="62">
        <f t="shared" si="18"/>
        <v>2000000</v>
      </c>
      <c r="F49" s="63">
        <f t="shared" si="7"/>
        <v>100</v>
      </c>
      <c r="G49" s="32"/>
      <c r="H49" s="33"/>
      <c r="I49" s="33"/>
      <c r="J49" s="34"/>
      <c r="K49" s="21"/>
      <c r="L49" s="31"/>
      <c r="M49" s="12"/>
    </row>
    <row r="50" spans="1:13" ht="15.75">
      <c r="A50" s="64"/>
      <c r="B50" s="89" t="s">
        <v>0</v>
      </c>
      <c r="C50" s="62"/>
      <c r="D50" s="62"/>
      <c r="E50" s="62"/>
      <c r="F50" s="63"/>
      <c r="G50" s="32"/>
      <c r="H50" s="33"/>
      <c r="I50" s="33"/>
      <c r="J50" s="34"/>
      <c r="K50" s="21"/>
      <c r="L50" s="31"/>
      <c r="M50" s="12"/>
    </row>
    <row r="51" spans="1:13" ht="16.5" customHeight="1">
      <c r="A51" s="64"/>
      <c r="B51" s="89" t="s">
        <v>4</v>
      </c>
      <c r="C51" s="62"/>
      <c r="D51" s="68">
        <v>2000000</v>
      </c>
      <c r="E51" s="68">
        <v>2000000</v>
      </c>
      <c r="F51" s="69">
        <f t="shared" si="7"/>
        <v>100</v>
      </c>
      <c r="G51" s="32"/>
      <c r="H51" s="33"/>
      <c r="I51" s="33"/>
      <c r="J51" s="34"/>
      <c r="K51" s="21"/>
      <c r="L51" s="31"/>
      <c r="M51" s="12"/>
    </row>
    <row r="52" spans="1:13" ht="15.75" hidden="1">
      <c r="A52" s="64"/>
      <c r="B52" s="90" t="s">
        <v>18</v>
      </c>
      <c r="C52" s="77"/>
      <c r="D52" s="77">
        <f t="shared" ref="D52:E52" si="19">SUM(D54)</f>
        <v>0</v>
      </c>
      <c r="E52" s="77">
        <f t="shared" si="19"/>
        <v>0</v>
      </c>
      <c r="F52" s="78" t="e">
        <f t="shared" si="7"/>
        <v>#DIV/0!</v>
      </c>
      <c r="G52" s="32"/>
      <c r="H52" s="33"/>
      <c r="I52" s="33"/>
      <c r="J52" s="34"/>
      <c r="K52" s="21"/>
      <c r="L52" s="31"/>
      <c r="M52" s="12"/>
    </row>
    <row r="53" spans="1:13" ht="15.75" hidden="1">
      <c r="A53" s="64"/>
      <c r="B53" s="91" t="s">
        <v>2</v>
      </c>
      <c r="C53" s="68"/>
      <c r="D53" s="83"/>
      <c r="E53" s="68"/>
      <c r="F53" s="69"/>
      <c r="G53" s="32"/>
      <c r="H53" s="33"/>
      <c r="I53" s="33"/>
      <c r="J53" s="34"/>
      <c r="K53" s="21"/>
      <c r="L53" s="31"/>
      <c r="M53" s="12"/>
    </row>
    <row r="54" spans="1:13" ht="15.75" hidden="1">
      <c r="A54" s="64"/>
      <c r="B54" s="92" t="s">
        <v>19</v>
      </c>
      <c r="C54" s="68"/>
      <c r="D54" s="82"/>
      <c r="E54" s="62"/>
      <c r="F54" s="63" t="e">
        <f t="shared" si="7"/>
        <v>#DIV/0!</v>
      </c>
      <c r="G54" s="32"/>
      <c r="H54" s="33"/>
      <c r="I54" s="33"/>
      <c r="J54" s="34"/>
      <c r="K54" s="21"/>
      <c r="L54" s="31"/>
      <c r="M54" s="12"/>
    </row>
    <row r="55" spans="1:13" ht="15.95" customHeight="1">
      <c r="A55" s="70">
        <v>900</v>
      </c>
      <c r="B55" s="71" t="s">
        <v>5</v>
      </c>
      <c r="C55" s="59">
        <f>SUM(C56,C62)</f>
        <v>34883700</v>
      </c>
      <c r="D55" s="59">
        <f>SUM(D56,D62)</f>
        <v>33423700</v>
      </c>
      <c r="E55" s="59">
        <f t="shared" ref="E55" si="20">SUM(E56,E62)</f>
        <v>33423699.700000007</v>
      </c>
      <c r="F55" s="48">
        <f t="shared" si="7"/>
        <v>99.999999102433321</v>
      </c>
      <c r="G55" s="32"/>
      <c r="H55" s="33"/>
      <c r="I55" s="33"/>
      <c r="J55" s="34"/>
      <c r="K55" s="21"/>
      <c r="L55" s="31"/>
      <c r="M55" s="12"/>
    </row>
    <row r="56" spans="1:13" ht="15.95" customHeight="1">
      <c r="A56" s="72">
        <v>90004</v>
      </c>
      <c r="B56" s="73" t="s">
        <v>21</v>
      </c>
      <c r="C56" s="74">
        <f>SUM(C57)</f>
        <v>34883700</v>
      </c>
      <c r="D56" s="74">
        <f t="shared" ref="D56:E56" si="21">SUM(D57)</f>
        <v>32573700</v>
      </c>
      <c r="E56" s="74">
        <f t="shared" si="21"/>
        <v>32573699.700000007</v>
      </c>
      <c r="F56" s="75">
        <f t="shared" si="7"/>
        <v>99.999999079011616</v>
      </c>
      <c r="G56" s="32"/>
      <c r="H56" s="33"/>
      <c r="I56" s="33"/>
      <c r="J56" s="34"/>
      <c r="K56" s="21"/>
      <c r="L56" s="31"/>
      <c r="M56" s="12"/>
    </row>
    <row r="57" spans="1:13" ht="15.95" customHeight="1">
      <c r="A57" s="81"/>
      <c r="B57" s="76" t="s">
        <v>3</v>
      </c>
      <c r="C57" s="77">
        <f>SUM(C59)</f>
        <v>34883700</v>
      </c>
      <c r="D57" s="77">
        <f t="shared" ref="D57:E57" si="22">SUM(D59)</f>
        <v>32573700</v>
      </c>
      <c r="E57" s="77">
        <f t="shared" si="22"/>
        <v>32573699.700000007</v>
      </c>
      <c r="F57" s="78">
        <f t="shared" si="7"/>
        <v>99.999999079011616</v>
      </c>
      <c r="G57" s="32"/>
      <c r="H57" s="33"/>
      <c r="I57" s="33"/>
      <c r="J57" s="34"/>
      <c r="K57" s="21"/>
      <c r="L57" s="31"/>
      <c r="M57" s="12"/>
    </row>
    <row r="58" spans="1:13" ht="15.95" customHeight="1">
      <c r="A58" s="81"/>
      <c r="B58" s="79" t="s">
        <v>2</v>
      </c>
      <c r="C58" s="62"/>
      <c r="D58" s="62"/>
      <c r="E58" s="62"/>
      <c r="F58" s="63"/>
      <c r="G58" s="32"/>
      <c r="H58" s="33"/>
      <c r="I58" s="33"/>
      <c r="J58" s="34"/>
      <c r="K58" s="21"/>
      <c r="L58" s="31"/>
      <c r="M58" s="12"/>
    </row>
    <row r="59" spans="1:13" ht="15.95" customHeight="1">
      <c r="A59" s="81"/>
      <c r="B59" s="79" t="s">
        <v>1</v>
      </c>
      <c r="C59" s="62">
        <f>SUM(C61)</f>
        <v>34883700</v>
      </c>
      <c r="D59" s="62">
        <f t="shared" ref="D59:E59" si="23">SUM(D61)</f>
        <v>32573700</v>
      </c>
      <c r="E59" s="62">
        <f t="shared" si="23"/>
        <v>32573699.700000007</v>
      </c>
      <c r="F59" s="63">
        <f t="shared" si="7"/>
        <v>99.999999079011616</v>
      </c>
      <c r="G59" s="32"/>
      <c r="H59" s="33"/>
      <c r="I59" s="33"/>
      <c r="J59" s="34"/>
      <c r="K59" s="21"/>
      <c r="L59" s="31"/>
      <c r="M59" s="12"/>
    </row>
    <row r="60" spans="1:13" ht="15.95" customHeight="1">
      <c r="A60" s="81"/>
      <c r="B60" s="79" t="s">
        <v>0</v>
      </c>
      <c r="C60" s="62"/>
      <c r="D60" s="82"/>
      <c r="E60" s="62"/>
      <c r="F60" s="63"/>
      <c r="G60" s="32"/>
      <c r="H60" s="33"/>
      <c r="I60" s="33"/>
      <c r="J60" s="34"/>
      <c r="K60" s="21"/>
      <c r="L60" s="31"/>
      <c r="M60" s="12"/>
    </row>
    <row r="61" spans="1:13" ht="15.95" customHeight="1">
      <c r="A61" s="81"/>
      <c r="B61" s="84" t="s">
        <v>4</v>
      </c>
      <c r="C61" s="68">
        <v>34883700</v>
      </c>
      <c r="D61" s="68">
        <v>32573700</v>
      </c>
      <c r="E61" s="68">
        <v>32573699.700000007</v>
      </c>
      <c r="F61" s="69">
        <f t="shared" si="7"/>
        <v>99.999999079011616</v>
      </c>
      <c r="G61" s="32"/>
      <c r="H61" s="33"/>
      <c r="I61" s="33"/>
      <c r="J61" s="34"/>
      <c r="K61" s="21"/>
      <c r="L61" s="31"/>
      <c r="M61" s="12"/>
    </row>
    <row r="62" spans="1:13" ht="15.95" customHeight="1">
      <c r="A62" s="85">
        <v>90095</v>
      </c>
      <c r="B62" s="111" t="s">
        <v>26</v>
      </c>
      <c r="C62" s="127">
        <f>SUM(C63)</f>
        <v>0</v>
      </c>
      <c r="D62" s="112">
        <f t="shared" ref="D62:E62" si="24">SUM(D63)</f>
        <v>850000</v>
      </c>
      <c r="E62" s="112">
        <f t="shared" si="24"/>
        <v>850000.00000000012</v>
      </c>
      <c r="F62" s="113">
        <f t="shared" si="7"/>
        <v>100.00000000000003</v>
      </c>
    </row>
    <row r="63" spans="1:13" ht="15.95" customHeight="1">
      <c r="A63" s="93"/>
      <c r="B63" s="94" t="s">
        <v>3</v>
      </c>
      <c r="C63" s="128">
        <f>SUM(C65)</f>
        <v>0</v>
      </c>
      <c r="D63" s="95">
        <f t="shared" ref="D63:E63" si="25">SUM(D65)</f>
        <v>850000</v>
      </c>
      <c r="E63" s="95">
        <f t="shared" si="25"/>
        <v>850000.00000000012</v>
      </c>
      <c r="F63" s="96">
        <f t="shared" si="7"/>
        <v>100.00000000000003</v>
      </c>
    </row>
    <row r="64" spans="1:13" ht="15.95" customHeight="1">
      <c r="A64" s="93"/>
      <c r="B64" s="97" t="s">
        <v>2</v>
      </c>
      <c r="C64" s="129"/>
      <c r="D64" s="98"/>
      <c r="E64" s="98"/>
      <c r="F64" s="99"/>
    </row>
    <row r="65" spans="1:6" ht="15.95" customHeight="1">
      <c r="A65" s="93"/>
      <c r="B65" s="97" t="s">
        <v>1</v>
      </c>
      <c r="C65" s="129">
        <f>SUM(C67)</f>
        <v>0</v>
      </c>
      <c r="D65" s="98">
        <f t="shared" ref="D65:E65" si="26">SUM(D67)</f>
        <v>850000</v>
      </c>
      <c r="E65" s="98">
        <f t="shared" si="26"/>
        <v>850000.00000000012</v>
      </c>
      <c r="F65" s="99">
        <f t="shared" si="7"/>
        <v>100.00000000000003</v>
      </c>
    </row>
    <row r="66" spans="1:6" ht="15.95" customHeight="1">
      <c r="A66" s="93"/>
      <c r="B66" s="100" t="s">
        <v>0</v>
      </c>
      <c r="C66" s="129"/>
      <c r="D66" s="101"/>
      <c r="E66" s="101"/>
      <c r="F66" s="99"/>
    </row>
    <row r="67" spans="1:6" ht="16.5" customHeight="1">
      <c r="A67" s="102"/>
      <c r="B67" s="103" t="s">
        <v>4</v>
      </c>
      <c r="C67" s="130"/>
      <c r="D67" s="104">
        <v>850000</v>
      </c>
      <c r="E67" s="104">
        <v>850000.00000000012</v>
      </c>
      <c r="F67" s="105">
        <f t="shared" si="7"/>
        <v>100.00000000000003</v>
      </c>
    </row>
    <row r="68" spans="1:6">
      <c r="A68" s="40"/>
      <c r="B68" s="40"/>
      <c r="C68" s="41"/>
      <c r="D68" s="41"/>
      <c r="E68" s="41"/>
      <c r="F68" s="41"/>
    </row>
  </sheetData>
  <mergeCells count="5">
    <mergeCell ref="A3:F3"/>
    <mergeCell ref="A5:F5"/>
    <mergeCell ref="A7:B7"/>
    <mergeCell ref="A4:F4"/>
    <mergeCell ref="A6:F6"/>
  </mergeCells>
  <printOptions horizontalCentered="1"/>
  <pageMargins left="0.39370078740157483" right="0.39370078740157483" top="0.59055118110236227" bottom="0.39370078740157483" header="0.23622047244094491" footer="0.23622047244094491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14</vt:lpstr>
      <vt:lpstr>'Zał. nr 14'!Obszar_wydruku</vt:lpstr>
      <vt:lpstr>'Zał. nr 14'!Tytuły_wydruku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Derkacz Jacek</dc:creator>
  <cp:lastModifiedBy>Żulik Zbigniew</cp:lastModifiedBy>
  <cp:lastPrinted>2024-03-28T11:12:52Z</cp:lastPrinted>
  <dcterms:created xsi:type="dcterms:W3CDTF">2016-08-05T10:28:45Z</dcterms:created>
  <dcterms:modified xsi:type="dcterms:W3CDTF">2024-03-28T11:13:15Z</dcterms:modified>
</cp:coreProperties>
</file>