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mk.local\dane\BM\BM-06\BIP\ROK 2023-BIP\Sprawozdanie\"/>
    </mc:Choice>
  </mc:AlternateContent>
  <xr:revisionPtr revIDLastSave="0" documentId="13_ncr:1_{964E1A66-5C7A-4B97-82EC-1935F2F1744C}" xr6:coauthVersionLast="36" xr6:coauthVersionMax="36" xr10:uidLastSave="{00000000-0000-0000-0000-000000000000}"/>
  <bookViews>
    <workbookView xWindow="360" yWindow="675" windowWidth="24675" windowHeight="11550" xr2:uid="{00000000-000D-0000-FFFF-FFFF00000000}"/>
  </bookViews>
  <sheets>
    <sheet name="Zał. nr 18" sheetId="1" r:id="rId1"/>
  </sheets>
  <definedNames>
    <definedName name="_xlnm.Print_Area" localSheetId="0">'Zał. nr 18'!$A$1:$F$331</definedName>
    <definedName name="tabela" localSheetId="0">#REF!</definedName>
    <definedName name="tabela">#REF!</definedName>
    <definedName name="_xlnm.Print_Titles" localSheetId="0">'Zał. nr 18'!$6:$7</definedName>
  </definedNames>
  <calcPr calcId="191029"/>
</workbook>
</file>

<file path=xl/calcChain.xml><?xml version="1.0" encoding="utf-8"?>
<calcChain xmlns="http://schemas.openxmlformats.org/spreadsheetml/2006/main">
  <c r="F331" i="1" l="1"/>
  <c r="F329" i="1"/>
  <c r="F328" i="1"/>
  <c r="F327" i="1"/>
  <c r="E18" i="1" l="1"/>
  <c r="E230" i="1"/>
  <c r="D230" i="1"/>
  <c r="E226" i="1"/>
  <c r="D226" i="1"/>
  <c r="F231" i="1"/>
  <c r="E228" i="1"/>
  <c r="D228" i="1"/>
  <c r="F126" i="1" l="1"/>
  <c r="F123" i="1"/>
  <c r="F124" i="1"/>
  <c r="E329" i="1" l="1"/>
  <c r="D329" i="1"/>
  <c r="D328" i="1" s="1"/>
  <c r="D327" i="1" s="1"/>
  <c r="C329" i="1"/>
  <c r="C328" i="1" s="1"/>
  <c r="C327" i="1" s="1"/>
  <c r="E328" i="1"/>
  <c r="E327" i="1" s="1"/>
  <c r="C313" i="1"/>
  <c r="C281" i="1" s="1"/>
  <c r="C272" i="1"/>
  <c r="C240" i="1" s="1"/>
  <c r="C233" i="1" s="1"/>
  <c r="C228" i="1"/>
  <c r="C226" i="1"/>
  <c r="C225" i="1"/>
  <c r="C224" i="1"/>
  <c r="C218" i="1"/>
  <c r="C216" i="1"/>
  <c r="C215" i="1" s="1"/>
  <c r="C178" i="1"/>
  <c r="C176" i="1" s="1"/>
  <c r="C174" i="1" s="1"/>
  <c r="C173" i="1" s="1"/>
  <c r="C136" i="1"/>
  <c r="C134" i="1" s="1"/>
  <c r="C133" i="1" s="1"/>
  <c r="C124" i="1"/>
  <c r="C123" i="1" s="1"/>
  <c r="C107" i="1"/>
  <c r="C105" i="1" s="1"/>
  <c r="C104" i="1" s="1"/>
  <c r="C97" i="1" s="1"/>
  <c r="C88" i="1"/>
  <c r="C86" i="1" s="1"/>
  <c r="C85" i="1" s="1"/>
  <c r="C76" i="1"/>
  <c r="C74" i="1" s="1"/>
  <c r="C73" i="1" s="1"/>
  <c r="C65" i="1"/>
  <c r="C63" i="1" s="1"/>
  <c r="C62" i="1" s="1"/>
  <c r="C52" i="1"/>
  <c r="C19" i="1"/>
  <c r="C61" i="1" l="1"/>
  <c r="C18" i="1" s="1"/>
  <c r="C122" i="1"/>
  <c r="D9" i="1"/>
  <c r="E9" i="1"/>
  <c r="F9" i="1" s="1"/>
  <c r="C9" i="1"/>
  <c r="D16" i="1"/>
  <c r="E16" i="1"/>
  <c r="F17" i="1"/>
  <c r="F10" i="1"/>
  <c r="F16" i="1" l="1"/>
  <c r="D324" i="1" l="1"/>
  <c r="D323" i="1" s="1"/>
  <c r="D322" i="1" s="1"/>
  <c r="E324" i="1"/>
  <c r="E323" i="1" s="1"/>
  <c r="E322" i="1" s="1"/>
  <c r="D218" i="1"/>
  <c r="D216" i="1" s="1"/>
  <c r="D215" i="1" s="1"/>
  <c r="E218" i="1"/>
  <c r="E216" i="1" s="1"/>
  <c r="E215" i="1" s="1"/>
  <c r="D136" i="1"/>
  <c r="D134" i="1" s="1"/>
  <c r="D133" i="1" s="1"/>
  <c r="E136" i="1"/>
  <c r="E134" i="1" s="1"/>
  <c r="E133" i="1" s="1"/>
  <c r="D124" i="1"/>
  <c r="D123" i="1" s="1"/>
  <c r="E124" i="1"/>
  <c r="E123" i="1" s="1"/>
  <c r="D107" i="1"/>
  <c r="D105" i="1" s="1"/>
  <c r="D104" i="1" s="1"/>
  <c r="D97" i="1" s="1"/>
  <c r="E107" i="1"/>
  <c r="E105" i="1" s="1"/>
  <c r="E104" i="1" s="1"/>
  <c r="E97" i="1" s="1"/>
  <c r="D88" i="1"/>
  <c r="D86" i="1" s="1"/>
  <c r="D85" i="1" s="1"/>
  <c r="E88" i="1"/>
  <c r="E86" i="1" s="1"/>
  <c r="E85" i="1" s="1"/>
  <c r="D76" i="1"/>
  <c r="D74" i="1" s="1"/>
  <c r="D73" i="1" s="1"/>
  <c r="E76" i="1"/>
  <c r="E74" i="1" s="1"/>
  <c r="E73" i="1" s="1"/>
  <c r="D65" i="1"/>
  <c r="D63" i="1" s="1"/>
  <c r="D62" i="1" s="1"/>
  <c r="E65" i="1"/>
  <c r="E63" i="1" s="1"/>
  <c r="E62" i="1" s="1"/>
  <c r="D52" i="1"/>
  <c r="E52" i="1"/>
  <c r="D225" i="1"/>
  <c r="D224" i="1" s="1"/>
  <c r="F232" i="1"/>
  <c r="F230" i="1"/>
  <c r="E20" i="1" l="1"/>
  <c r="E19" i="1" s="1"/>
  <c r="D20" i="1"/>
  <c r="D19" i="1" s="1"/>
  <c r="F228" i="1"/>
  <c r="F226" i="1" l="1"/>
  <c r="E225" i="1"/>
  <c r="E224" i="1" l="1"/>
  <c r="F224" i="1" s="1"/>
  <c r="F225" i="1"/>
  <c r="C324" i="1" l="1"/>
  <c r="C323" i="1" s="1"/>
  <c r="C322" i="1" s="1"/>
  <c r="F55" i="1" l="1"/>
  <c r="F56" i="1"/>
  <c r="F57" i="1"/>
  <c r="F58" i="1"/>
  <c r="F59" i="1"/>
  <c r="F60" i="1"/>
  <c r="D11" i="1"/>
  <c r="E11" i="1"/>
  <c r="C11" i="1"/>
  <c r="C13" i="1" l="1"/>
  <c r="C8" i="1" s="1"/>
  <c r="D13" i="1"/>
  <c r="D8" i="1" s="1"/>
  <c r="F14" i="1"/>
  <c r="E13" i="1"/>
  <c r="E8" i="1" s="1"/>
  <c r="F11" i="1"/>
  <c r="F15" i="1"/>
  <c r="F12" i="1"/>
  <c r="D178" i="1"/>
  <c r="D176" i="1" s="1"/>
  <c r="D174" i="1" s="1"/>
  <c r="D173" i="1" s="1"/>
  <c r="D122" i="1" s="1"/>
  <c r="E178" i="1"/>
  <c r="E176" i="1" s="1"/>
  <c r="E174" i="1" s="1"/>
  <c r="E173" i="1" s="1"/>
  <c r="F13" i="1" l="1"/>
  <c r="F20" i="1"/>
  <c r="F54" i="1"/>
  <c r="E61" i="1"/>
  <c r="F52" i="1"/>
  <c r="D61" i="1"/>
  <c r="D18" i="1" s="1"/>
  <c r="F223" i="1"/>
  <c r="F222" i="1"/>
  <c r="F221" i="1"/>
  <c r="F220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6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6" i="1"/>
  <c r="F132" i="1"/>
  <c r="F131" i="1"/>
  <c r="F130" i="1"/>
  <c r="F129" i="1"/>
  <c r="F128" i="1"/>
  <c r="F127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3" i="1"/>
  <c r="F102" i="1"/>
  <c r="F101" i="1"/>
  <c r="F100" i="1"/>
  <c r="F99" i="1"/>
  <c r="F98" i="1"/>
  <c r="F96" i="1"/>
  <c r="F95" i="1"/>
  <c r="F94" i="1"/>
  <c r="F93" i="1"/>
  <c r="F92" i="1"/>
  <c r="F91" i="1"/>
  <c r="F90" i="1"/>
  <c r="F88" i="1"/>
  <c r="F86" i="1"/>
  <c r="F85" i="1"/>
  <c r="F84" i="1"/>
  <c r="F83" i="1"/>
  <c r="F82" i="1"/>
  <c r="F81" i="1"/>
  <c r="F80" i="1"/>
  <c r="F79" i="1"/>
  <c r="F78" i="1"/>
  <c r="F76" i="1"/>
  <c r="F74" i="1"/>
  <c r="F73" i="1"/>
  <c r="F72" i="1"/>
  <c r="F71" i="1"/>
  <c r="F70" i="1"/>
  <c r="F69" i="1"/>
  <c r="F68" i="1"/>
  <c r="F67" i="1"/>
  <c r="F65" i="1"/>
  <c r="F63" i="1"/>
  <c r="F62" i="1"/>
  <c r="F133" i="1" l="1"/>
  <c r="F134" i="1"/>
  <c r="F61" i="1"/>
  <c r="F107" i="1"/>
  <c r="F105" i="1"/>
  <c r="F218" i="1"/>
  <c r="F216" i="1"/>
  <c r="F97" i="1" l="1"/>
  <c r="F104" i="1"/>
  <c r="F318" i="1"/>
  <c r="F317" i="1"/>
  <c r="F316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0" i="1"/>
  <c r="F279" i="1"/>
  <c r="F278" i="1"/>
  <c r="F277" i="1"/>
  <c r="F276" i="1"/>
  <c r="F275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39" i="1"/>
  <c r="F238" i="1"/>
  <c r="F237" i="1"/>
  <c r="F236" i="1"/>
  <c r="F235" i="1"/>
  <c r="F234" i="1"/>
  <c r="D313" i="1"/>
  <c r="D281" i="1" s="1"/>
  <c r="D233" i="1" s="1"/>
  <c r="E313" i="1"/>
  <c r="E281" i="1" s="1"/>
  <c r="D272" i="1"/>
  <c r="D240" i="1" s="1"/>
  <c r="E272" i="1"/>
  <c r="E240" i="1" s="1"/>
  <c r="E233" i="1" l="1"/>
  <c r="F240" i="1"/>
  <c r="F281" i="1"/>
  <c r="F274" i="1"/>
  <c r="F313" i="1"/>
  <c r="F315" i="1"/>
  <c r="F272" i="1"/>
  <c r="F233" i="1" l="1"/>
  <c r="F215" i="1" l="1"/>
  <c r="E122" i="1"/>
  <c r="F122" i="1" l="1"/>
  <c r="G8" i="1"/>
  <c r="F18" i="1" l="1"/>
  <c r="F19" i="1"/>
  <c r="I8" i="1"/>
  <c r="F8" i="1"/>
  <c r="H8" i="1" l="1"/>
  <c r="J8" i="1" s="1"/>
</calcChain>
</file>

<file path=xl/sharedStrings.xml><?xml version="1.0" encoding="utf-8"?>
<sst xmlns="http://schemas.openxmlformats.org/spreadsheetml/2006/main" count="178" uniqueCount="48">
  <si>
    <t>z czego:</t>
  </si>
  <si>
    <t>wydatki jednostek budżetowych</t>
  </si>
  <si>
    <t>w tym:</t>
  </si>
  <si>
    <t>Wydatki bieżące</t>
  </si>
  <si>
    <t>– wydatki związane z realizacją ich statutowych zadań</t>
  </si>
  <si>
    <t>Gospodarka komunalna i ochrona środowiska</t>
  </si>
  <si>
    <t>Dział                                      Rozdział</t>
  </si>
  <si>
    <t>w zł</t>
  </si>
  <si>
    <t>Plan na 01.01.2018 r.</t>
  </si>
  <si>
    <t>Plan na 30.06.2018 r.</t>
  </si>
  <si>
    <t>Wykonanie na 30.06.2018 r.</t>
  </si>
  <si>
    <t>świadczenia na rzecz osób fizycznych</t>
  </si>
  <si>
    <t>Wydatki ogółem</t>
  </si>
  <si>
    <t>Transport i łączność</t>
  </si>
  <si>
    <t>Drogi publiczne w miastach na prawach powiatu</t>
  </si>
  <si>
    <t>Wydatki majątkowe</t>
  </si>
  <si>
    <t>inwestycje i zakupy inwestycyjne</t>
  </si>
  <si>
    <t>– wydatki na programy finansowane z udziałem środków pochodzących ze źródeł zagranicznych, niepodlegające zwrotowi</t>
  </si>
  <si>
    <t>Utrzymanie zieleni w miastach i gminach</t>
  </si>
  <si>
    <t>Pozostała działalność</t>
  </si>
  <si>
    <t>dotacje na zadania bieżące</t>
  </si>
  <si>
    <t>wydatki na programy finansowane z udziałem środków pochodzących ze źródeł zagranicznych, niepodlegające zwrotowi</t>
  </si>
  <si>
    <t>Oświata i wychowanie</t>
  </si>
  <si>
    <t>Szkoły podstawowe</t>
  </si>
  <si>
    <t>Szkoły podstawowe specjalne</t>
  </si>
  <si>
    <t>Ochrona zdrowia</t>
  </si>
  <si>
    <t>Pomoc społeczna</t>
  </si>
  <si>
    <t>Domy pomocy społecznej</t>
  </si>
  <si>
    <t>Dodatki mieszkaniowe</t>
  </si>
  <si>
    <t>Ośrodki pomocy społecznej</t>
  </si>
  <si>
    <t>Ochrona powietrza atmosferycznego i klimatu</t>
  </si>
  <si>
    <t>– wynagrodzenia i składki od nich naliczane</t>
  </si>
  <si>
    <t>Szkoły artysytyczne</t>
  </si>
  <si>
    <t>Dochody ogółem</t>
  </si>
  <si>
    <t>Wyszczególnienie</t>
  </si>
  <si>
    <t>Kultura i ochrona dziedzictwa narodowego</t>
  </si>
  <si>
    <t>Pozostałe zadania w zakresie polityki społecznej</t>
  </si>
  <si>
    <t>Różne rozliczenia finansowe</t>
  </si>
  <si>
    <t xml:space="preserve">Różne rozliczenia </t>
  </si>
  <si>
    <t>Sprawozdanie z wykonania dochodów z Funduszu Przeciwdziałania COVID-19  </t>
  </si>
  <si>
    <t>oraz wydatków nimi finansowanych za 2023 rok</t>
  </si>
  <si>
    <t>Plan na 31.12.2023 r.</t>
  </si>
  <si>
    <t>Wykonanie na 31.12.2023 r.</t>
  </si>
  <si>
    <t>Plan na 01.01.2023 r.</t>
  </si>
  <si>
    <t>Obiekty sportowe</t>
  </si>
  <si>
    <t>Kultura fizyczna</t>
  </si>
  <si>
    <t>Załącznik Nr 18</t>
  </si>
  <si>
    <t>Wskaźnik %                                                         (5:4)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</si>
</sst>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##,###,###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Times New Roman CE"/>
      <charset val="238"/>
    </font>
    <font>
      <sz val="11"/>
      <color indexed="8"/>
      <name val="Czcionka tekstu podstawowego"/>
      <family val="2"/>
      <charset val="238"/>
    </font>
    <font>
      <b/>
      <sz val="11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family val="2"/>
    </font>
    <font>
      <b/>
      <sz val="11"/>
      <color indexed="63"/>
      <name val="Calibri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8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4">
    <xf numFmtId="0" fontId="0" fillId="0" borderId="0"/>
    <xf numFmtId="0" fontId="2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1" applyNumberFormat="0" applyAlignment="0" applyProtection="0"/>
    <xf numFmtId="0" fontId="11" fillId="21" borderId="12" applyNumberFormat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1" applyNumberFormat="0" applyAlignment="0" applyProtection="0"/>
    <xf numFmtId="0" fontId="18" fillId="0" borderId="16" applyNumberFormat="0" applyFill="0" applyAlignment="0" applyProtection="0"/>
    <xf numFmtId="0" fontId="19" fillId="22" borderId="0" applyNumberFormat="0" applyBorder="0" applyAlignment="0" applyProtection="0"/>
    <xf numFmtId="0" fontId="4" fillId="0" borderId="0"/>
    <xf numFmtId="0" fontId="1" fillId="0" borderId="0"/>
    <xf numFmtId="0" fontId="20" fillId="0" borderId="0"/>
    <xf numFmtId="0" fontId="5" fillId="0" borderId="0"/>
    <xf numFmtId="0" fontId="21" fillId="0" borderId="0"/>
    <xf numFmtId="0" fontId="20" fillId="0" borderId="0"/>
    <xf numFmtId="0" fontId="5" fillId="23" borderId="17" applyNumberFormat="0" applyFont="0" applyAlignment="0" applyProtection="0"/>
    <xf numFmtId="0" fontId="22" fillId="20" borderId="18" applyNumberFormat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9" applyNumberFormat="0" applyFill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" fillId="0" borderId="0"/>
  </cellStyleXfs>
  <cellXfs count="198">
    <xf numFmtId="0" fontId="0" fillId="0" borderId="0" xfId="0"/>
    <xf numFmtId="0" fontId="6" fillId="0" borderId="0" xfId="2" applyFont="1" applyAlignment="1">
      <alignment vertical="center"/>
    </xf>
    <xf numFmtId="0" fontId="27" fillId="0" borderId="0" xfId="2" applyFont="1"/>
    <xf numFmtId="3" fontId="27" fillId="0" borderId="0" xfId="2" applyNumberFormat="1" applyFont="1"/>
    <xf numFmtId="0" fontId="27" fillId="0" borderId="0" xfId="2" applyFont="1" applyBorder="1"/>
    <xf numFmtId="3" fontId="27" fillId="0" borderId="0" xfId="1" applyNumberFormat="1" applyFont="1"/>
    <xf numFmtId="0" fontId="27" fillId="0" borderId="0" xfId="1" applyFont="1"/>
    <xf numFmtId="0" fontId="27" fillId="0" borderId="10" xfId="2" applyFont="1" applyBorder="1" applyAlignment="1">
      <alignment horizontal="center" vertical="center" wrapText="1"/>
    </xf>
    <xf numFmtId="0" fontId="27" fillId="0" borderId="8" xfId="2" applyFont="1" applyBorder="1" applyAlignment="1">
      <alignment horizontal="center" vertical="center" wrapText="1"/>
    </xf>
    <xf numFmtId="0" fontId="27" fillId="0" borderId="6" xfId="2" applyFont="1" applyBorder="1" applyAlignment="1">
      <alignment horizontal="center" vertical="center" wrapText="1"/>
    </xf>
    <xf numFmtId="164" fontId="27" fillId="0" borderId="0" xfId="1" applyNumberFormat="1" applyFont="1"/>
    <xf numFmtId="0" fontId="28" fillId="0" borderId="7" xfId="2" applyFont="1" applyBorder="1" applyAlignment="1">
      <alignment horizontal="center" vertical="center"/>
    </xf>
    <xf numFmtId="0" fontId="28" fillId="0" borderId="9" xfId="2" applyFont="1" applyBorder="1" applyAlignment="1">
      <alignment horizontal="center"/>
    </xf>
    <xf numFmtId="0" fontId="28" fillId="0" borderId="8" xfId="2" applyFont="1" applyBorder="1" applyAlignment="1">
      <alignment horizontal="center"/>
    </xf>
    <xf numFmtId="3" fontId="28" fillId="0" borderId="0" xfId="1" applyNumberFormat="1" applyFont="1"/>
    <xf numFmtId="164" fontId="28" fillId="0" borderId="0" xfId="1" applyNumberFormat="1" applyFont="1"/>
    <xf numFmtId="0" fontId="28" fillId="0" borderId="0" xfId="1" applyFont="1"/>
    <xf numFmtId="164" fontId="6" fillId="24" borderId="7" xfId="1" applyNumberFormat="1" applyFont="1" applyFill="1" applyBorder="1" applyAlignment="1">
      <alignment vertical="center"/>
    </xf>
    <xf numFmtId="4" fontId="6" fillId="24" borderId="6" xfId="2" applyNumberFormat="1" applyFont="1" applyFill="1" applyBorder="1" applyAlignment="1">
      <alignment horizontal="right" vertical="center"/>
    </xf>
    <xf numFmtId="3" fontId="27" fillId="24" borderId="0" xfId="1" applyNumberFormat="1" applyFont="1" applyFill="1"/>
    <xf numFmtId="2" fontId="27" fillId="24" borderId="0" xfId="1" applyNumberFormat="1" applyFont="1" applyFill="1"/>
    <xf numFmtId="41" fontId="27" fillId="0" borderId="0" xfId="1" applyNumberFormat="1" applyFont="1"/>
    <xf numFmtId="164" fontId="6" fillId="24" borderId="2" xfId="2" applyNumberFormat="1" applyFont="1" applyFill="1" applyBorder="1" applyAlignment="1">
      <alignment vertical="center"/>
    </xf>
    <xf numFmtId="164" fontId="6" fillId="24" borderId="1" xfId="2" applyNumberFormat="1" applyFont="1" applyFill="1" applyBorder="1" applyAlignment="1">
      <alignment vertical="center"/>
    </xf>
    <xf numFmtId="43" fontId="27" fillId="24" borderId="0" xfId="1" applyNumberFormat="1" applyFont="1" applyFill="1"/>
    <xf numFmtId="164" fontId="27" fillId="24" borderId="0" xfId="1" applyNumberFormat="1" applyFont="1" applyFill="1"/>
    <xf numFmtId="164" fontId="27" fillId="24" borderId="5" xfId="2" applyNumberFormat="1" applyFont="1" applyFill="1" applyBorder="1" applyAlignment="1">
      <alignment vertical="center"/>
    </xf>
    <xf numFmtId="164" fontId="27" fillId="24" borderId="6" xfId="2" applyNumberFormat="1" applyFont="1" applyFill="1" applyBorder="1" applyAlignment="1">
      <alignment vertical="center"/>
    </xf>
    <xf numFmtId="4" fontId="27" fillId="24" borderId="6" xfId="2" applyNumberFormat="1" applyFont="1" applyFill="1" applyBorder="1" applyAlignment="1">
      <alignment horizontal="right" vertical="center"/>
    </xf>
    <xf numFmtId="0" fontId="27" fillId="24" borderId="3" xfId="1" applyFont="1" applyFill="1" applyBorder="1" applyAlignment="1">
      <alignment horizontal="left" vertical="center" wrapText="1"/>
    </xf>
    <xf numFmtId="0" fontId="27" fillId="0" borderId="1" xfId="1" applyFont="1" applyBorder="1" applyAlignment="1">
      <alignment horizontal="center" vertical="center"/>
    </xf>
    <xf numFmtId="0" fontId="28" fillId="24" borderId="3" xfId="1" applyFont="1" applyFill="1" applyBorder="1" applyAlignment="1">
      <alignment horizontal="left" vertical="center" wrapText="1"/>
    </xf>
    <xf numFmtId="0" fontId="27" fillId="0" borderId="6" xfId="1" applyFont="1" applyBorder="1" applyAlignment="1">
      <alignment horizontal="center" vertical="center"/>
    </xf>
    <xf numFmtId="41" fontId="27" fillId="0" borderId="0" xfId="1" applyNumberFormat="1" applyFont="1" applyAlignment="1">
      <alignment vertical="center"/>
    </xf>
    <xf numFmtId="164" fontId="6" fillId="24" borderId="2" xfId="1" applyNumberFormat="1" applyFont="1" applyFill="1" applyBorder="1" applyAlignment="1">
      <alignment vertical="center"/>
    </xf>
    <xf numFmtId="4" fontId="6" fillId="24" borderId="1" xfId="2" applyNumberFormat="1" applyFont="1" applyFill="1" applyBorder="1" applyAlignment="1">
      <alignment horizontal="right" vertical="center"/>
    </xf>
    <xf numFmtId="164" fontId="6" fillId="24" borderId="5" xfId="2" applyNumberFormat="1" applyFont="1" applyFill="1" applyBorder="1" applyAlignment="1">
      <alignment vertical="center"/>
    </xf>
    <xf numFmtId="164" fontId="6" fillId="24" borderId="6" xfId="2" applyNumberFormat="1" applyFont="1" applyFill="1" applyBorder="1" applyAlignment="1">
      <alignment vertical="center"/>
    </xf>
    <xf numFmtId="3" fontId="6" fillId="24" borderId="0" xfId="1" applyNumberFormat="1" applyFont="1" applyFill="1"/>
    <xf numFmtId="164" fontId="6" fillId="24" borderId="0" xfId="1" applyNumberFormat="1" applyFont="1" applyFill="1"/>
    <xf numFmtId="164" fontId="6" fillId="0" borderId="0" xfId="1" applyNumberFormat="1" applyFont="1"/>
    <xf numFmtId="0" fontId="6" fillId="0" borderId="0" xfId="1" applyFont="1"/>
    <xf numFmtId="0" fontId="6" fillId="0" borderId="0" xfId="2" applyFont="1"/>
    <xf numFmtId="3" fontId="6" fillId="0" borderId="0" xfId="1" applyNumberFormat="1" applyFont="1"/>
    <xf numFmtId="4" fontId="27" fillId="24" borderId="1" xfId="2" applyNumberFormat="1" applyFont="1" applyFill="1" applyBorder="1" applyAlignment="1">
      <alignment horizontal="right" vertical="center"/>
    </xf>
    <xf numFmtId="0" fontId="29" fillId="0" borderId="0" xfId="2" applyFont="1"/>
    <xf numFmtId="3" fontId="29" fillId="0" borderId="0" xfId="1" applyNumberFormat="1" applyFont="1"/>
    <xf numFmtId="0" fontId="29" fillId="0" borderId="0" xfId="1" applyFont="1"/>
    <xf numFmtId="164" fontId="28" fillId="24" borderId="5" xfId="2" applyNumberFormat="1" applyFont="1" applyFill="1" applyBorder="1" applyAlignment="1">
      <alignment vertical="center"/>
    </xf>
    <xf numFmtId="164" fontId="28" fillId="24" borderId="6" xfId="2" applyNumberFormat="1" applyFont="1" applyFill="1" applyBorder="1" applyAlignment="1">
      <alignment vertical="center"/>
    </xf>
    <xf numFmtId="4" fontId="28" fillId="24" borderId="6" xfId="2" applyNumberFormat="1" applyFont="1" applyFill="1" applyBorder="1" applyAlignment="1">
      <alignment horizontal="right" vertical="center"/>
    </xf>
    <xf numFmtId="3" fontId="28" fillId="24" borderId="0" xfId="1" applyNumberFormat="1" applyFont="1" applyFill="1"/>
    <xf numFmtId="164" fontId="28" fillId="24" borderId="0" xfId="1" applyNumberFormat="1" applyFont="1" applyFill="1"/>
    <xf numFmtId="164" fontId="29" fillId="24" borderId="5" xfId="2" applyNumberFormat="1" applyFont="1" applyFill="1" applyBorder="1" applyAlignment="1">
      <alignment vertical="center"/>
    </xf>
    <xf numFmtId="164" fontId="29" fillId="24" borderId="6" xfId="2" applyNumberFormat="1" applyFont="1" applyFill="1" applyBorder="1" applyAlignment="1">
      <alignment vertical="center"/>
    </xf>
    <xf numFmtId="4" fontId="29" fillId="24" borderId="6" xfId="2" applyNumberFormat="1" applyFont="1" applyFill="1" applyBorder="1" applyAlignment="1">
      <alignment horizontal="right" vertical="center"/>
    </xf>
    <xf numFmtId="3" fontId="29" fillId="24" borderId="0" xfId="1" applyNumberFormat="1" applyFont="1" applyFill="1"/>
    <xf numFmtId="164" fontId="29" fillId="24" borderId="0" xfId="1" applyNumberFormat="1" applyFont="1" applyFill="1"/>
    <xf numFmtId="164" fontId="29" fillId="0" borderId="0" xfId="1" applyNumberFormat="1" applyFont="1"/>
    <xf numFmtId="164" fontId="27" fillId="24" borderId="2" xfId="2" applyNumberFormat="1" applyFont="1" applyFill="1" applyBorder="1" applyAlignment="1">
      <alignment vertical="center"/>
    </xf>
    <xf numFmtId="164" fontId="27" fillId="24" borderId="1" xfId="2" applyNumberFormat="1" applyFont="1" applyFill="1" applyBorder="1" applyAlignment="1">
      <alignment vertical="center"/>
    </xf>
    <xf numFmtId="43" fontId="6" fillId="24" borderId="0" xfId="1" applyNumberFormat="1" applyFont="1" applyFill="1"/>
    <xf numFmtId="41" fontId="6" fillId="0" borderId="0" xfId="1" applyNumberFormat="1" applyFont="1" applyAlignment="1">
      <alignment vertical="center"/>
    </xf>
    <xf numFmtId="41" fontId="6" fillId="0" borderId="0" xfId="1" applyNumberFormat="1" applyFont="1"/>
    <xf numFmtId="4" fontId="27" fillId="0" borderId="0" xfId="1" applyNumberFormat="1" applyFont="1"/>
    <xf numFmtId="0" fontId="27" fillId="0" borderId="4" xfId="1" applyFont="1" applyBorder="1" applyAlignment="1">
      <alignment horizontal="center" vertical="center" wrapText="1"/>
    </xf>
    <xf numFmtId="0" fontId="27" fillId="0" borderId="4" xfId="1" applyFont="1" applyBorder="1" applyAlignment="1">
      <alignment horizontal="center" vertical="center"/>
    </xf>
    <xf numFmtId="0" fontId="27" fillId="0" borderId="4" xfId="2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/>
    </xf>
    <xf numFmtId="0" fontId="6" fillId="24" borderId="9" xfId="1" applyFont="1" applyFill="1" applyBorder="1" applyAlignment="1">
      <alignment vertical="center"/>
    </xf>
    <xf numFmtId="4" fontId="32" fillId="24" borderId="8" xfId="1" applyNumberFormat="1" applyFont="1" applyFill="1" applyBorder="1" applyAlignment="1">
      <alignment vertical="center"/>
    </xf>
    <xf numFmtId="4" fontId="32" fillId="24" borderId="8" xfId="1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4" fontId="32" fillId="24" borderId="3" xfId="2" applyNumberFormat="1" applyFont="1" applyFill="1" applyBorder="1" applyAlignment="1">
      <alignment vertical="center"/>
    </xf>
    <xf numFmtId="0" fontId="27" fillId="0" borderId="20" xfId="1" applyFont="1" applyBorder="1" applyAlignment="1">
      <alignment horizontal="center" vertical="center"/>
    </xf>
    <xf numFmtId="0" fontId="27" fillId="24" borderId="21" xfId="1" applyFont="1" applyFill="1" applyBorder="1" applyAlignment="1">
      <alignment horizontal="left" vertical="center" wrapText="1"/>
    </xf>
    <xf numFmtId="4" fontId="34" fillId="24" borderId="20" xfId="2" applyNumberFormat="1" applyFont="1" applyFill="1" applyBorder="1" applyAlignment="1">
      <alignment horizontal="right" vertical="center"/>
    </xf>
    <xf numFmtId="0" fontId="29" fillId="0" borderId="1" xfId="1" applyFont="1" applyBorder="1" applyAlignment="1">
      <alignment horizontal="center" vertical="center"/>
    </xf>
    <xf numFmtId="0" fontId="29" fillId="24" borderId="3" xfId="1" applyFont="1" applyFill="1" applyBorder="1" applyAlignment="1">
      <alignment horizontal="left" vertical="center" wrapText="1"/>
    </xf>
    <xf numFmtId="4" fontId="33" fillId="24" borderId="3" xfId="2" applyNumberFormat="1" applyFont="1" applyFill="1" applyBorder="1" applyAlignment="1">
      <alignment vertical="center"/>
    </xf>
    <xf numFmtId="4" fontId="33" fillId="24" borderId="1" xfId="2" applyNumberFormat="1" applyFont="1" applyFill="1" applyBorder="1" applyAlignment="1">
      <alignment horizontal="right" vertical="center"/>
    </xf>
    <xf numFmtId="0" fontId="27" fillId="24" borderId="3" xfId="1" applyFont="1" applyFill="1" applyBorder="1" applyAlignment="1">
      <alignment horizontal="center" vertical="center" wrapText="1"/>
    </xf>
    <xf numFmtId="4" fontId="34" fillId="24" borderId="3" xfId="2" applyNumberFormat="1" applyFont="1" applyFill="1" applyBorder="1" applyAlignment="1">
      <alignment vertical="center"/>
    </xf>
    <xf numFmtId="4" fontId="35" fillId="24" borderId="1" xfId="2" applyNumberFormat="1" applyFont="1" applyFill="1" applyBorder="1" applyAlignment="1">
      <alignment horizontal="right" vertical="center"/>
    </xf>
    <xf numFmtId="4" fontId="34" fillId="24" borderId="21" xfId="2" applyNumberFormat="1" applyFont="1" applyFill="1" applyBorder="1" applyAlignment="1">
      <alignment vertical="center"/>
    </xf>
    <xf numFmtId="4" fontId="34" fillId="24" borderId="1" xfId="2" applyNumberFormat="1" applyFont="1" applyFill="1" applyBorder="1" applyAlignment="1">
      <alignment horizontal="right" vertical="center"/>
    </xf>
    <xf numFmtId="0" fontId="6" fillId="0" borderId="22" xfId="1" applyFont="1" applyBorder="1" applyAlignment="1">
      <alignment horizontal="center" vertical="center"/>
    </xf>
    <xf numFmtId="0" fontId="6" fillId="24" borderId="23" xfId="1" applyFont="1" applyFill="1" applyBorder="1" applyAlignment="1">
      <alignment horizontal="left" vertical="center" wrapText="1"/>
    </xf>
    <xf numFmtId="4" fontId="32" fillId="24" borderId="23" xfId="2" applyNumberFormat="1" applyFont="1" applyFill="1" applyBorder="1" applyAlignment="1">
      <alignment vertical="center"/>
    </xf>
    <xf numFmtId="4" fontId="32" fillId="24" borderId="22" xfId="2" applyNumberFormat="1" applyFont="1" applyFill="1" applyBorder="1" applyAlignment="1">
      <alignment horizontal="right" vertical="center"/>
    </xf>
    <xf numFmtId="0" fontId="6" fillId="0" borderId="24" xfId="1" applyFont="1" applyBorder="1" applyAlignment="1">
      <alignment horizontal="center" vertical="center"/>
    </xf>
    <xf numFmtId="0" fontId="6" fillId="24" borderId="25" xfId="1" applyFont="1" applyFill="1" applyBorder="1" applyAlignment="1">
      <alignment horizontal="left" vertical="center" wrapText="1"/>
    </xf>
    <xf numFmtId="4" fontId="32" fillId="24" borderId="25" xfId="2" applyNumberFormat="1" applyFont="1" applyFill="1" applyBorder="1" applyAlignment="1">
      <alignment vertical="center"/>
    </xf>
    <xf numFmtId="4" fontId="32" fillId="24" borderId="24" xfId="2" applyNumberFormat="1" applyFont="1" applyFill="1" applyBorder="1" applyAlignment="1">
      <alignment horizontal="right" vertical="center"/>
    </xf>
    <xf numFmtId="0" fontId="27" fillId="0" borderId="27" xfId="1" applyFont="1" applyBorder="1" applyAlignment="1">
      <alignment horizontal="center" vertical="center"/>
    </xf>
    <xf numFmtId="0" fontId="27" fillId="24" borderId="28" xfId="1" applyFont="1" applyFill="1" applyBorder="1" applyAlignment="1">
      <alignment horizontal="left" vertical="center" wrapText="1"/>
    </xf>
    <xf numFmtId="4" fontId="34" fillId="24" borderId="28" xfId="2" applyNumberFormat="1" applyFont="1" applyFill="1" applyBorder="1" applyAlignment="1">
      <alignment vertical="center"/>
    </xf>
    <xf numFmtId="4" fontId="34" fillId="24" borderId="27" xfId="2" applyNumberFormat="1" applyFont="1" applyFill="1" applyBorder="1" applyAlignment="1">
      <alignment horizontal="right" vertical="center"/>
    </xf>
    <xf numFmtId="4" fontId="32" fillId="24" borderId="1" xfId="2" applyNumberFormat="1" applyFont="1" applyFill="1" applyBorder="1" applyAlignment="1">
      <alignment horizontal="right" vertical="center"/>
    </xf>
    <xf numFmtId="4" fontId="35" fillId="24" borderId="3" xfId="2" applyNumberFormat="1" applyFont="1" applyFill="1" applyBorder="1" applyAlignment="1">
      <alignment vertical="center"/>
    </xf>
    <xf numFmtId="4" fontId="34" fillId="0" borderId="3" xfId="2" applyNumberFormat="1" applyFont="1" applyFill="1" applyBorder="1" applyAlignment="1">
      <alignment vertical="center"/>
    </xf>
    <xf numFmtId="4" fontId="35" fillId="0" borderId="3" xfId="2" applyNumberFormat="1" applyFont="1" applyFill="1" applyBorder="1" applyAlignment="1">
      <alignment vertical="center"/>
    </xf>
    <xf numFmtId="0" fontId="28" fillId="0" borderId="1" xfId="1" applyFont="1" applyBorder="1" applyAlignment="1">
      <alignment horizontal="center" vertical="center"/>
    </xf>
    <xf numFmtId="4" fontId="33" fillId="0" borderId="3" xfId="2" applyNumberFormat="1" applyFont="1" applyFill="1" applyBorder="1" applyAlignment="1">
      <alignment vertical="center"/>
    </xf>
    <xf numFmtId="4" fontId="34" fillId="24" borderId="6" xfId="2" applyNumberFormat="1" applyFont="1" applyFill="1" applyBorder="1" applyAlignment="1">
      <alignment horizontal="right" vertical="center"/>
    </xf>
    <xf numFmtId="4" fontId="34" fillId="24" borderId="26" xfId="2" applyNumberFormat="1" applyFont="1" applyFill="1" applyBorder="1" applyAlignment="1">
      <alignment vertical="center"/>
    </xf>
    <xf numFmtId="4" fontId="34" fillId="0" borderId="20" xfId="2" applyNumberFormat="1" applyFont="1" applyBorder="1"/>
    <xf numFmtId="4" fontId="34" fillId="0" borderId="20" xfId="2" applyNumberFormat="1" applyFont="1" applyBorder="1" applyAlignment="1">
      <alignment horizontal="right"/>
    </xf>
    <xf numFmtId="4" fontId="32" fillId="0" borderId="1" xfId="2" applyNumberFormat="1" applyFont="1" applyBorder="1"/>
    <xf numFmtId="4" fontId="32" fillId="0" borderId="1" xfId="2" applyNumberFormat="1" applyFont="1" applyBorder="1" applyAlignment="1">
      <alignment horizontal="right"/>
    </xf>
    <xf numFmtId="4" fontId="34" fillId="0" borderId="1" xfId="2" applyNumberFormat="1" applyFont="1" applyBorder="1"/>
    <xf numFmtId="4" fontId="34" fillId="0" borderId="1" xfId="2" applyNumberFormat="1" applyFont="1" applyBorder="1" applyAlignment="1">
      <alignment horizontal="right"/>
    </xf>
    <xf numFmtId="4" fontId="33" fillId="0" borderId="1" xfId="2" applyNumberFormat="1" applyFont="1" applyBorder="1"/>
    <xf numFmtId="4" fontId="33" fillId="0" borderId="1" xfId="2" applyNumberFormat="1" applyFont="1" applyBorder="1" applyAlignment="1">
      <alignment horizontal="right"/>
    </xf>
    <xf numFmtId="0" fontId="29" fillId="0" borderId="3" xfId="1" applyFont="1" applyBorder="1" applyAlignment="1">
      <alignment horizontal="center" vertical="center"/>
    </xf>
    <xf numFmtId="0" fontId="27" fillId="0" borderId="3" xfId="1" applyFont="1" applyBorder="1" applyAlignment="1">
      <alignment horizontal="center" vertical="center"/>
    </xf>
    <xf numFmtId="0" fontId="27" fillId="0" borderId="26" xfId="1" applyFont="1" applyBorder="1" applyAlignment="1">
      <alignment horizontal="center" vertical="center"/>
    </xf>
    <xf numFmtId="0" fontId="29" fillId="24" borderId="1" xfId="1" applyFont="1" applyFill="1" applyBorder="1" applyAlignment="1">
      <alignment horizontal="left" vertical="center" wrapText="1"/>
    </xf>
    <xf numFmtId="0" fontId="27" fillId="24" borderId="1" xfId="1" applyFont="1" applyFill="1" applyBorder="1" applyAlignment="1">
      <alignment horizontal="left" vertical="center" wrapText="1"/>
    </xf>
    <xf numFmtId="0" fontId="27" fillId="0" borderId="1" xfId="2" applyFont="1" applyBorder="1" applyAlignment="1">
      <alignment horizontal="right" vertical="center"/>
    </xf>
    <xf numFmtId="0" fontId="29" fillId="0" borderId="1" xfId="2" applyFont="1" applyBorder="1" applyAlignment="1">
      <alignment horizontal="right" vertical="center"/>
    </xf>
    <xf numFmtId="0" fontId="27" fillId="0" borderId="6" xfId="2" applyFont="1" applyBorder="1" applyAlignment="1">
      <alignment horizontal="right" vertical="center"/>
    </xf>
    <xf numFmtId="4" fontId="27" fillId="0" borderId="1" xfId="2" applyNumberFormat="1" applyFont="1" applyBorder="1" applyAlignment="1">
      <alignment vertical="center"/>
    </xf>
    <xf numFmtId="4" fontId="29" fillId="0" borderId="1" xfId="2" applyNumberFormat="1" applyFont="1" applyBorder="1" applyAlignment="1">
      <alignment vertical="center"/>
    </xf>
    <xf numFmtId="0" fontId="27" fillId="0" borderId="20" xfId="1" applyFont="1" applyBorder="1"/>
    <xf numFmtId="4" fontId="27" fillId="0" borderId="20" xfId="2" applyNumberFormat="1" applyFont="1" applyBorder="1" applyAlignment="1">
      <alignment vertical="center"/>
    </xf>
    <xf numFmtId="0" fontId="27" fillId="0" borderId="20" xfId="2" applyFont="1" applyBorder="1" applyAlignment="1">
      <alignment horizontal="right" vertical="center"/>
    </xf>
    <xf numFmtId="0" fontId="6" fillId="0" borderId="22" xfId="1" applyFont="1" applyBorder="1"/>
    <xf numFmtId="0" fontId="6" fillId="0" borderId="22" xfId="2" applyFont="1" applyBorder="1" applyAlignment="1">
      <alignment horizontal="right" vertical="center"/>
    </xf>
    <xf numFmtId="4" fontId="6" fillId="0" borderId="22" xfId="2" applyNumberFormat="1" applyFont="1" applyBorder="1" applyAlignment="1">
      <alignment vertical="center"/>
    </xf>
    <xf numFmtId="4" fontId="27" fillId="0" borderId="6" xfId="2" applyNumberFormat="1" applyFont="1" applyBorder="1" applyAlignment="1">
      <alignment vertical="center"/>
    </xf>
    <xf numFmtId="0" fontId="36" fillId="0" borderId="8" xfId="1" applyFont="1" applyBorder="1" applyAlignment="1">
      <alignment horizontal="center" vertical="center"/>
    </xf>
    <xf numFmtId="0" fontId="36" fillId="0" borderId="9" xfId="1" applyFont="1" applyBorder="1" applyAlignment="1">
      <alignment horizontal="center" vertical="center"/>
    </xf>
    <xf numFmtId="0" fontId="36" fillId="0" borderId="8" xfId="2" applyFont="1" applyBorder="1" applyAlignment="1">
      <alignment horizontal="center" vertical="center"/>
    </xf>
    <xf numFmtId="0" fontId="27" fillId="24" borderId="6" xfId="1" applyFont="1" applyFill="1" applyBorder="1" applyAlignment="1">
      <alignment horizontal="left" vertical="center" wrapText="1"/>
    </xf>
    <xf numFmtId="164" fontId="32" fillId="24" borderId="23" xfId="2" applyNumberFormat="1" applyFont="1" applyFill="1" applyBorder="1" applyAlignment="1">
      <alignment vertical="center"/>
    </xf>
    <xf numFmtId="164" fontId="34" fillId="24" borderId="28" xfId="2" applyNumberFormat="1" applyFont="1" applyFill="1" applyBorder="1" applyAlignment="1">
      <alignment vertical="center"/>
    </xf>
    <xf numFmtId="164" fontId="32" fillId="24" borderId="3" xfId="2" applyNumberFormat="1" applyFont="1" applyFill="1" applyBorder="1" applyAlignment="1">
      <alignment vertical="center"/>
    </xf>
    <xf numFmtId="164" fontId="34" fillId="24" borderId="3" xfId="2" applyNumberFormat="1" applyFont="1" applyFill="1" applyBorder="1" applyAlignment="1">
      <alignment vertical="center"/>
    </xf>
    <xf numFmtId="164" fontId="33" fillId="24" borderId="3" xfId="2" applyNumberFormat="1" applyFont="1" applyFill="1" applyBorder="1" applyAlignment="1">
      <alignment vertical="center"/>
    </xf>
    <xf numFmtId="164" fontId="34" fillId="24" borderId="21" xfId="2" applyNumberFormat="1" applyFont="1" applyFill="1" applyBorder="1" applyAlignment="1">
      <alignment vertical="center"/>
    </xf>
    <xf numFmtId="4" fontId="27" fillId="0" borderId="0" xfId="2" applyNumberFormat="1" applyFont="1"/>
    <xf numFmtId="4" fontId="6" fillId="0" borderId="0" xfId="2" applyNumberFormat="1" applyFont="1" applyAlignment="1">
      <alignment horizontal="left" vertical="center" indent="4"/>
    </xf>
    <xf numFmtId="4" fontId="27" fillId="0" borderId="0" xfId="2" applyNumberFormat="1" applyFont="1" applyBorder="1"/>
    <xf numFmtId="4" fontId="27" fillId="0" borderId="10" xfId="2" applyNumberFormat="1" applyFont="1" applyBorder="1" applyAlignment="1">
      <alignment horizontal="center" vertical="center" wrapText="1"/>
    </xf>
    <xf numFmtId="4" fontId="27" fillId="0" borderId="8" xfId="2" applyNumberFormat="1" applyFont="1" applyBorder="1" applyAlignment="1">
      <alignment horizontal="center" vertical="center" wrapText="1"/>
    </xf>
    <xf numFmtId="164" fontId="6" fillId="0" borderId="22" xfId="2" applyNumberFormat="1" applyFont="1" applyBorder="1" applyAlignment="1">
      <alignment vertical="center"/>
    </xf>
    <xf numFmtId="164" fontId="27" fillId="0" borderId="20" xfId="2" applyNumberFormat="1" applyFont="1" applyBorder="1" applyAlignment="1">
      <alignment vertical="center"/>
    </xf>
    <xf numFmtId="164" fontId="29" fillId="0" borderId="1" xfId="2" applyNumberFormat="1" applyFont="1" applyBorder="1" applyAlignment="1">
      <alignment vertical="center"/>
    </xf>
    <xf numFmtId="0" fontId="6" fillId="24" borderId="3" xfId="1" applyFont="1" applyFill="1" applyBorder="1" applyAlignment="1">
      <alignment vertical="center"/>
    </xf>
    <xf numFmtId="4" fontId="32" fillId="24" borderId="3" xfId="1" applyNumberFormat="1" applyFont="1" applyFill="1" applyBorder="1" applyAlignment="1">
      <alignment vertical="center"/>
    </xf>
    <xf numFmtId="4" fontId="32" fillId="24" borderId="4" xfId="1" applyNumberFormat="1" applyFont="1" applyFill="1" applyBorder="1" applyAlignment="1">
      <alignment horizontal="right" vertical="center"/>
    </xf>
    <xf numFmtId="0" fontId="27" fillId="24" borderId="28" xfId="1" applyFont="1" applyFill="1" applyBorder="1" applyAlignment="1">
      <alignment vertical="center"/>
    </xf>
    <xf numFmtId="4" fontId="34" fillId="24" borderId="28" xfId="1" applyNumberFormat="1" applyFont="1" applyFill="1" applyBorder="1" applyAlignment="1">
      <alignment vertical="center"/>
    </xf>
    <xf numFmtId="4" fontId="34" fillId="24" borderId="27" xfId="1" applyNumberFormat="1" applyFont="1" applyFill="1" applyBorder="1" applyAlignment="1">
      <alignment horizontal="right" vertical="center"/>
    </xf>
    <xf numFmtId="0" fontId="27" fillId="0" borderId="29" xfId="1" applyFont="1" applyBorder="1" applyAlignment="1">
      <alignment horizontal="center" vertical="center"/>
    </xf>
    <xf numFmtId="0" fontId="27" fillId="24" borderId="30" xfId="1" applyFont="1" applyFill="1" applyBorder="1" applyAlignment="1">
      <alignment horizontal="left" vertical="center" wrapText="1"/>
    </xf>
    <xf numFmtId="4" fontId="34" fillId="24" borderId="30" xfId="2" applyNumberFormat="1" applyFont="1" applyFill="1" applyBorder="1" applyAlignment="1">
      <alignment vertical="center"/>
    </xf>
    <xf numFmtId="4" fontId="34" fillId="24" borderId="29" xfId="2" applyNumberFormat="1" applyFont="1" applyFill="1" applyBorder="1" applyAlignment="1">
      <alignment horizontal="right" vertical="center"/>
    </xf>
    <xf numFmtId="1" fontId="36" fillId="0" borderId="9" xfId="2" applyNumberFormat="1" applyFont="1" applyBorder="1" applyAlignment="1">
      <alignment horizontal="center" vertical="center"/>
    </xf>
    <xf numFmtId="0" fontId="37" fillId="0" borderId="0" xfId="2" applyFont="1" applyBorder="1" applyAlignment="1">
      <alignment horizontal="right"/>
    </xf>
    <xf numFmtId="0" fontId="6" fillId="0" borderId="23" xfId="1" applyFont="1" applyBorder="1" applyAlignment="1">
      <alignment horizontal="center" vertical="center"/>
    </xf>
    <xf numFmtId="0" fontId="27" fillId="0" borderId="21" xfId="1" applyFont="1" applyBorder="1" applyAlignment="1">
      <alignment horizontal="center" vertical="center"/>
    </xf>
    <xf numFmtId="0" fontId="27" fillId="24" borderId="26" xfId="1" applyFont="1" applyFill="1" applyBorder="1" applyAlignment="1">
      <alignment horizontal="left" vertical="center" wrapText="1"/>
    </xf>
    <xf numFmtId="0" fontId="6" fillId="0" borderId="4" xfId="1" applyFont="1" applyBorder="1" applyAlignment="1">
      <alignment horizontal="center" vertical="center"/>
    </xf>
    <xf numFmtId="0" fontId="29" fillId="24" borderId="31" xfId="1" applyFont="1" applyFill="1" applyBorder="1" applyAlignment="1">
      <alignment horizontal="left" vertical="center" wrapText="1"/>
    </xf>
    <xf numFmtId="4" fontId="33" fillId="24" borderId="31" xfId="2" applyNumberFormat="1" applyFont="1" applyFill="1" applyBorder="1" applyAlignment="1">
      <alignment vertical="center"/>
    </xf>
    <xf numFmtId="4" fontId="33" fillId="24" borderId="4" xfId="2" applyNumberFormat="1" applyFont="1" applyFill="1" applyBorder="1" applyAlignment="1">
      <alignment horizontal="right" vertical="center"/>
    </xf>
    <xf numFmtId="4" fontId="35" fillId="24" borderId="26" xfId="2" applyNumberFormat="1" applyFont="1" applyFill="1" applyBorder="1" applyAlignment="1">
      <alignment vertical="center"/>
    </xf>
    <xf numFmtId="4" fontId="35" fillId="24" borderId="6" xfId="2" applyNumberFormat="1" applyFont="1" applyFill="1" applyBorder="1" applyAlignment="1">
      <alignment horizontal="right" vertical="center"/>
    </xf>
    <xf numFmtId="0" fontId="27" fillId="24" borderId="31" xfId="1" applyFont="1" applyFill="1" applyBorder="1" applyAlignment="1">
      <alignment horizontal="left" vertical="center" wrapText="1"/>
    </xf>
    <xf numFmtId="4" fontId="34" fillId="24" borderId="31" xfId="2" applyNumberFormat="1" applyFont="1" applyFill="1" applyBorder="1" applyAlignment="1">
      <alignment vertical="center"/>
    </xf>
    <xf numFmtId="4" fontId="34" fillId="24" borderId="4" xfId="2" applyNumberFormat="1" applyFont="1" applyFill="1" applyBorder="1" applyAlignment="1">
      <alignment horizontal="right" vertical="center"/>
    </xf>
    <xf numFmtId="4" fontId="34" fillId="0" borderId="6" xfId="2" applyNumberFormat="1" applyFont="1" applyBorder="1"/>
    <xf numFmtId="4" fontId="34" fillId="0" borderId="6" xfId="2" applyNumberFormat="1" applyFont="1" applyBorder="1" applyAlignment="1">
      <alignment horizontal="right"/>
    </xf>
    <xf numFmtId="0" fontId="27" fillId="0" borderId="8" xfId="1" applyFont="1" applyBorder="1" applyAlignment="1">
      <alignment horizontal="center" vertical="center"/>
    </xf>
    <xf numFmtId="0" fontId="27" fillId="24" borderId="9" xfId="1" applyFont="1" applyFill="1" applyBorder="1" applyAlignment="1">
      <alignment horizontal="center" vertical="center" wrapText="1"/>
    </xf>
    <xf numFmtId="4" fontId="34" fillId="0" borderId="8" xfId="2" applyNumberFormat="1" applyFont="1" applyBorder="1"/>
    <xf numFmtId="4" fontId="34" fillId="0" borderId="8" xfId="2" applyNumberFormat="1" applyFont="1" applyBorder="1" applyAlignment="1">
      <alignment horizontal="right"/>
    </xf>
    <xf numFmtId="0" fontId="27" fillId="24" borderId="9" xfId="1" applyFont="1" applyFill="1" applyBorder="1" applyAlignment="1">
      <alignment horizontal="left" vertical="center" wrapText="1"/>
    </xf>
    <xf numFmtId="0" fontId="28" fillId="24" borderId="9" xfId="1" applyFont="1" applyFill="1" applyBorder="1" applyAlignment="1">
      <alignment horizontal="left" vertical="center" wrapText="1"/>
    </xf>
    <xf numFmtId="0" fontId="29" fillId="24" borderId="9" xfId="1" applyFont="1" applyFill="1" applyBorder="1" applyAlignment="1">
      <alignment horizontal="left" vertical="center" wrapText="1"/>
    </xf>
    <xf numFmtId="4" fontId="32" fillId="0" borderId="8" xfId="2" applyNumberFormat="1" applyFont="1" applyBorder="1"/>
    <xf numFmtId="4" fontId="32" fillId="0" borderId="8" xfId="2" applyNumberFormat="1" applyFont="1" applyBorder="1" applyAlignment="1">
      <alignment horizontal="right"/>
    </xf>
    <xf numFmtId="0" fontId="29" fillId="0" borderId="8" xfId="1" applyFont="1" applyBorder="1" applyAlignment="1">
      <alignment horizontal="center" vertical="center"/>
    </xf>
    <xf numFmtId="4" fontId="33" fillId="0" borderId="8" xfId="2" applyNumberFormat="1" applyFont="1" applyBorder="1"/>
    <xf numFmtId="4" fontId="33" fillId="0" borderId="8" xfId="2" applyNumberFormat="1" applyFont="1" applyBorder="1" applyAlignment="1">
      <alignment horizontal="right"/>
    </xf>
    <xf numFmtId="4" fontId="27" fillId="0" borderId="8" xfId="2" applyNumberFormat="1" applyFont="1" applyBorder="1"/>
    <xf numFmtId="0" fontId="27" fillId="0" borderId="8" xfId="2" applyFont="1" applyBorder="1" applyAlignment="1">
      <alignment horizontal="right"/>
    </xf>
    <xf numFmtId="0" fontId="30" fillId="24" borderId="8" xfId="1" applyFont="1" applyFill="1" applyBorder="1" applyAlignment="1">
      <alignment horizontal="center" vertical="center" wrapText="1"/>
    </xf>
    <xf numFmtId="4" fontId="6" fillId="0" borderId="22" xfId="2" applyNumberFormat="1" applyFont="1" applyBorder="1" applyAlignment="1">
      <alignment horizontal="right" vertical="center"/>
    </xf>
    <xf numFmtId="4" fontId="27" fillId="0" borderId="20" xfId="2" applyNumberFormat="1" applyFont="1" applyBorder="1" applyAlignment="1">
      <alignment horizontal="right" vertical="center"/>
    </xf>
    <xf numFmtId="4" fontId="29" fillId="0" borderId="1" xfId="2" applyNumberFormat="1" applyFont="1" applyBorder="1" applyAlignment="1">
      <alignment horizontal="right" vertical="center"/>
    </xf>
    <xf numFmtId="4" fontId="27" fillId="0" borderId="1" xfId="2" applyNumberFormat="1" applyFont="1" applyBorder="1" applyAlignment="1">
      <alignment horizontal="right" vertical="center"/>
    </xf>
    <xf numFmtId="4" fontId="27" fillId="0" borderId="6" xfId="2" applyNumberFormat="1" applyFont="1" applyBorder="1" applyAlignment="1">
      <alignment horizontal="right" vertical="center"/>
    </xf>
    <xf numFmtId="0" fontId="38" fillId="0" borderId="0" xfId="2" applyFont="1" applyAlignment="1">
      <alignment vertical="center"/>
    </xf>
    <xf numFmtId="0" fontId="31" fillId="0" borderId="0" xfId="2" applyFont="1" applyAlignment="1">
      <alignment horizontal="center" vertical="center"/>
    </xf>
    <xf numFmtId="0" fontId="6" fillId="0" borderId="0" xfId="1" applyFont="1" applyBorder="1" applyAlignment="1">
      <alignment horizontal="center"/>
    </xf>
  </cellXfs>
  <cellStyles count="64">
    <cellStyle name="20% - Accent1" xfId="7" xr:uid="{00000000-0005-0000-0000-000000000000}"/>
    <cellStyle name="20% - Accent2" xfId="8" xr:uid="{00000000-0005-0000-0000-000001000000}"/>
    <cellStyle name="20% - Accent3" xfId="9" xr:uid="{00000000-0005-0000-0000-000002000000}"/>
    <cellStyle name="20% - Accent4" xfId="10" xr:uid="{00000000-0005-0000-0000-000003000000}"/>
    <cellStyle name="20% - Accent5" xfId="11" xr:uid="{00000000-0005-0000-0000-000004000000}"/>
    <cellStyle name="20% - Accent6" xfId="12" xr:uid="{00000000-0005-0000-0000-000005000000}"/>
    <cellStyle name="40% - Accent1" xfId="13" xr:uid="{00000000-0005-0000-0000-000006000000}"/>
    <cellStyle name="40% - Accent2" xfId="14" xr:uid="{00000000-0005-0000-0000-000007000000}"/>
    <cellStyle name="40% - Accent3" xfId="15" xr:uid="{00000000-0005-0000-0000-000008000000}"/>
    <cellStyle name="40% - Accent4" xfId="16" xr:uid="{00000000-0005-0000-0000-000009000000}"/>
    <cellStyle name="40% - Accent5" xfId="17" xr:uid="{00000000-0005-0000-0000-00000A000000}"/>
    <cellStyle name="40% - Accent6" xfId="18" xr:uid="{00000000-0005-0000-0000-00000B000000}"/>
    <cellStyle name="60% - Accent1" xfId="19" xr:uid="{00000000-0005-0000-0000-00000C000000}"/>
    <cellStyle name="60% - Accent2" xfId="20" xr:uid="{00000000-0005-0000-0000-00000D000000}"/>
    <cellStyle name="60% - Accent3" xfId="21" xr:uid="{00000000-0005-0000-0000-00000E000000}"/>
    <cellStyle name="60% - Accent4" xfId="22" xr:uid="{00000000-0005-0000-0000-00000F000000}"/>
    <cellStyle name="60% - Accent5" xfId="23" xr:uid="{00000000-0005-0000-0000-000010000000}"/>
    <cellStyle name="60% - Accent6" xfId="24" xr:uid="{00000000-0005-0000-0000-000011000000}"/>
    <cellStyle name="Accent1" xfId="25" xr:uid="{00000000-0005-0000-0000-000012000000}"/>
    <cellStyle name="Accent2" xfId="26" xr:uid="{00000000-0005-0000-0000-000013000000}"/>
    <cellStyle name="Accent3" xfId="27" xr:uid="{00000000-0005-0000-0000-000014000000}"/>
    <cellStyle name="Accent4" xfId="28" xr:uid="{00000000-0005-0000-0000-000015000000}"/>
    <cellStyle name="Accent5" xfId="29" xr:uid="{00000000-0005-0000-0000-000016000000}"/>
    <cellStyle name="Accent6" xfId="30" xr:uid="{00000000-0005-0000-0000-000017000000}"/>
    <cellStyle name="Bad" xfId="31" xr:uid="{00000000-0005-0000-0000-000018000000}"/>
    <cellStyle name="Calculation" xfId="32" xr:uid="{00000000-0005-0000-0000-000019000000}"/>
    <cellStyle name="Check Cell" xfId="33" xr:uid="{00000000-0005-0000-0000-00001A000000}"/>
    <cellStyle name="Dziesiętny 2" xfId="34" xr:uid="{00000000-0005-0000-0000-00001B000000}"/>
    <cellStyle name="Dziesiętny 2 2" xfId="35" xr:uid="{00000000-0005-0000-0000-00001C000000}"/>
    <cellStyle name="Dziesiętny 3" xfId="36" xr:uid="{00000000-0005-0000-0000-00001D000000}"/>
    <cellStyle name="Dziesiętny 4" xfId="5" xr:uid="{00000000-0005-0000-0000-00001E000000}"/>
    <cellStyle name="Explanatory Text" xfId="37" xr:uid="{00000000-0005-0000-0000-00001F000000}"/>
    <cellStyle name="Good" xfId="38" xr:uid="{00000000-0005-0000-0000-000020000000}"/>
    <cellStyle name="Heading 1" xfId="39" xr:uid="{00000000-0005-0000-0000-000021000000}"/>
    <cellStyle name="Heading 2" xfId="40" xr:uid="{00000000-0005-0000-0000-000022000000}"/>
    <cellStyle name="Heading 3" xfId="41" xr:uid="{00000000-0005-0000-0000-000023000000}"/>
    <cellStyle name="Heading 4" xfId="42" xr:uid="{00000000-0005-0000-0000-000024000000}"/>
    <cellStyle name="Input" xfId="43" xr:uid="{00000000-0005-0000-0000-000025000000}"/>
    <cellStyle name="Linked Cell" xfId="44" xr:uid="{00000000-0005-0000-0000-000026000000}"/>
    <cellStyle name="Neutral" xfId="45" xr:uid="{00000000-0005-0000-0000-000027000000}"/>
    <cellStyle name="Normalny" xfId="0" builtinId="0"/>
    <cellStyle name="Normalny 2" xfId="1" xr:uid="{00000000-0005-0000-0000-000029000000}"/>
    <cellStyle name="Normalny 2 10" xfId="63" xr:uid="{00000000-0005-0000-0000-00002A000000}"/>
    <cellStyle name="Normalny 2 2" xfId="3" xr:uid="{00000000-0005-0000-0000-00002B000000}"/>
    <cellStyle name="Normalny 3" xfId="46" xr:uid="{00000000-0005-0000-0000-00002C000000}"/>
    <cellStyle name="Normalny 4" xfId="2" xr:uid="{00000000-0005-0000-0000-00002D000000}"/>
    <cellStyle name="Normalny 5" xfId="47" xr:uid="{00000000-0005-0000-0000-00002E000000}"/>
    <cellStyle name="Normalny 6" xfId="48" xr:uid="{00000000-0005-0000-0000-00002F000000}"/>
    <cellStyle name="Normalny 7" xfId="49" xr:uid="{00000000-0005-0000-0000-000030000000}"/>
    <cellStyle name="Normalny 8" xfId="50" xr:uid="{00000000-0005-0000-0000-000031000000}"/>
    <cellStyle name="Normalny 9" xfId="51" xr:uid="{00000000-0005-0000-0000-000032000000}"/>
    <cellStyle name="Note" xfId="52" xr:uid="{00000000-0005-0000-0000-000033000000}"/>
    <cellStyle name="Output" xfId="53" xr:uid="{00000000-0005-0000-0000-000034000000}"/>
    <cellStyle name="Procentowy 2" xfId="54" xr:uid="{00000000-0005-0000-0000-000035000000}"/>
    <cellStyle name="Procentowy 3" xfId="4" xr:uid="{00000000-0005-0000-0000-000036000000}"/>
    <cellStyle name="Procentowy 4" xfId="55" xr:uid="{00000000-0005-0000-0000-000037000000}"/>
    <cellStyle name="Procentowy 5" xfId="56" xr:uid="{00000000-0005-0000-0000-000038000000}"/>
    <cellStyle name="Title" xfId="57" xr:uid="{00000000-0005-0000-0000-000039000000}"/>
    <cellStyle name="Total" xfId="58" xr:uid="{00000000-0005-0000-0000-00003A000000}"/>
    <cellStyle name="Walutowy 2" xfId="59" xr:uid="{00000000-0005-0000-0000-00003B000000}"/>
    <cellStyle name="Walutowy 3" xfId="60" xr:uid="{00000000-0005-0000-0000-00003C000000}"/>
    <cellStyle name="Walutowy 4" xfId="61" xr:uid="{00000000-0005-0000-0000-00003D000000}"/>
    <cellStyle name="Walutowy 5" xfId="6" xr:uid="{00000000-0005-0000-0000-00003E000000}"/>
    <cellStyle name="Warning Text" xfId="62" xr:uid="{00000000-0005-0000-0000-00003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31"/>
  <sheetViews>
    <sheetView showGridLines="0" tabSelected="1" zoomScaleNormal="100" zoomScaleSheetLayoutView="100" workbookViewId="0">
      <selection activeCell="B17" sqref="B17"/>
    </sheetView>
  </sheetViews>
  <sheetFormatPr defaultRowHeight="15"/>
  <cols>
    <col min="1" max="1" width="9" style="6" customWidth="1"/>
    <col min="2" max="2" width="62.85546875" style="6" customWidth="1"/>
    <col min="3" max="3" width="18.85546875" style="141" customWidth="1"/>
    <col min="4" max="5" width="18.7109375" style="141" customWidth="1"/>
    <col min="6" max="6" width="18.7109375" style="2" customWidth="1"/>
    <col min="7" max="9" width="13.7109375" style="2" hidden="1" customWidth="1"/>
    <col min="10" max="10" width="13.28515625" style="2" hidden="1" customWidth="1"/>
    <col min="11" max="11" width="11.140625" style="5" hidden="1" customWidth="1"/>
    <col min="12" max="12" width="11.28515625" style="6" bestFit="1" customWidth="1"/>
    <col min="13" max="13" width="15.140625" style="6" bestFit="1" customWidth="1"/>
    <col min="14" max="14" width="18.28515625" style="6" bestFit="1" customWidth="1"/>
    <col min="15" max="15" width="13.85546875" style="6" bestFit="1" customWidth="1"/>
    <col min="16" max="255" width="9.140625" style="6"/>
    <col min="256" max="256" width="16.140625" style="6" customWidth="1"/>
    <col min="257" max="257" width="10" style="6" customWidth="1"/>
    <col min="258" max="258" width="48.7109375" style="6" customWidth="1"/>
    <col min="259" max="266" width="13.28515625" style="6" customWidth="1"/>
    <col min="267" max="267" width="0" style="6" hidden="1" customWidth="1"/>
    <col min="268" max="268" width="11.28515625" style="6" bestFit="1" customWidth="1"/>
    <col min="269" max="269" width="15.140625" style="6" bestFit="1" customWidth="1"/>
    <col min="270" max="270" width="18.28515625" style="6" bestFit="1" customWidth="1"/>
    <col min="271" max="271" width="13.85546875" style="6" bestFit="1" customWidth="1"/>
    <col min="272" max="511" width="9.140625" style="6"/>
    <col min="512" max="512" width="16.140625" style="6" customWidth="1"/>
    <col min="513" max="513" width="10" style="6" customWidth="1"/>
    <col min="514" max="514" width="48.7109375" style="6" customWidth="1"/>
    <col min="515" max="522" width="13.28515625" style="6" customWidth="1"/>
    <col min="523" max="523" width="0" style="6" hidden="1" customWidth="1"/>
    <col min="524" max="524" width="11.28515625" style="6" bestFit="1" customWidth="1"/>
    <col min="525" max="525" width="15.140625" style="6" bestFit="1" customWidth="1"/>
    <col min="526" max="526" width="18.28515625" style="6" bestFit="1" customWidth="1"/>
    <col min="527" max="527" width="13.85546875" style="6" bestFit="1" customWidth="1"/>
    <col min="528" max="767" width="9.140625" style="6"/>
    <col min="768" max="768" width="16.140625" style="6" customWidth="1"/>
    <col min="769" max="769" width="10" style="6" customWidth="1"/>
    <col min="770" max="770" width="48.7109375" style="6" customWidth="1"/>
    <col min="771" max="778" width="13.28515625" style="6" customWidth="1"/>
    <col min="779" max="779" width="0" style="6" hidden="1" customWidth="1"/>
    <col min="780" max="780" width="11.28515625" style="6" bestFit="1" customWidth="1"/>
    <col min="781" max="781" width="15.140625" style="6" bestFit="1" customWidth="1"/>
    <col min="782" max="782" width="18.28515625" style="6" bestFit="1" customWidth="1"/>
    <col min="783" max="783" width="13.85546875" style="6" bestFit="1" customWidth="1"/>
    <col min="784" max="1023" width="9.140625" style="6"/>
    <col min="1024" max="1024" width="16.140625" style="6" customWidth="1"/>
    <col min="1025" max="1025" width="10" style="6" customWidth="1"/>
    <col min="1026" max="1026" width="48.7109375" style="6" customWidth="1"/>
    <col min="1027" max="1034" width="13.28515625" style="6" customWidth="1"/>
    <col min="1035" max="1035" width="0" style="6" hidden="1" customWidth="1"/>
    <col min="1036" max="1036" width="11.28515625" style="6" bestFit="1" customWidth="1"/>
    <col min="1037" max="1037" width="15.140625" style="6" bestFit="1" customWidth="1"/>
    <col min="1038" max="1038" width="18.28515625" style="6" bestFit="1" customWidth="1"/>
    <col min="1039" max="1039" width="13.85546875" style="6" bestFit="1" customWidth="1"/>
    <col min="1040" max="1279" width="9.140625" style="6"/>
    <col min="1280" max="1280" width="16.140625" style="6" customWidth="1"/>
    <col min="1281" max="1281" width="10" style="6" customWidth="1"/>
    <col min="1282" max="1282" width="48.7109375" style="6" customWidth="1"/>
    <col min="1283" max="1290" width="13.28515625" style="6" customWidth="1"/>
    <col min="1291" max="1291" width="0" style="6" hidden="1" customWidth="1"/>
    <col min="1292" max="1292" width="11.28515625" style="6" bestFit="1" customWidth="1"/>
    <col min="1293" max="1293" width="15.140625" style="6" bestFit="1" customWidth="1"/>
    <col min="1294" max="1294" width="18.28515625" style="6" bestFit="1" customWidth="1"/>
    <col min="1295" max="1295" width="13.85546875" style="6" bestFit="1" customWidth="1"/>
    <col min="1296" max="1535" width="9.140625" style="6"/>
    <col min="1536" max="1536" width="16.140625" style="6" customWidth="1"/>
    <col min="1537" max="1537" width="10" style="6" customWidth="1"/>
    <col min="1538" max="1538" width="48.7109375" style="6" customWidth="1"/>
    <col min="1539" max="1546" width="13.28515625" style="6" customWidth="1"/>
    <col min="1547" max="1547" width="0" style="6" hidden="1" customWidth="1"/>
    <col min="1548" max="1548" width="11.28515625" style="6" bestFit="1" customWidth="1"/>
    <col min="1549" max="1549" width="15.140625" style="6" bestFit="1" customWidth="1"/>
    <col min="1550" max="1550" width="18.28515625" style="6" bestFit="1" customWidth="1"/>
    <col min="1551" max="1551" width="13.85546875" style="6" bestFit="1" customWidth="1"/>
    <col min="1552" max="1791" width="9.140625" style="6"/>
    <col min="1792" max="1792" width="16.140625" style="6" customWidth="1"/>
    <col min="1793" max="1793" width="10" style="6" customWidth="1"/>
    <col min="1794" max="1794" width="48.7109375" style="6" customWidth="1"/>
    <col min="1795" max="1802" width="13.28515625" style="6" customWidth="1"/>
    <col min="1803" max="1803" width="0" style="6" hidden="1" customWidth="1"/>
    <col min="1804" max="1804" width="11.28515625" style="6" bestFit="1" customWidth="1"/>
    <col min="1805" max="1805" width="15.140625" style="6" bestFit="1" customWidth="1"/>
    <col min="1806" max="1806" width="18.28515625" style="6" bestFit="1" customWidth="1"/>
    <col min="1807" max="1807" width="13.85546875" style="6" bestFit="1" customWidth="1"/>
    <col min="1808" max="2047" width="9.140625" style="6"/>
    <col min="2048" max="2048" width="16.140625" style="6" customWidth="1"/>
    <col min="2049" max="2049" width="10" style="6" customWidth="1"/>
    <col min="2050" max="2050" width="48.7109375" style="6" customWidth="1"/>
    <col min="2051" max="2058" width="13.28515625" style="6" customWidth="1"/>
    <col min="2059" max="2059" width="0" style="6" hidden="1" customWidth="1"/>
    <col min="2060" max="2060" width="11.28515625" style="6" bestFit="1" customWidth="1"/>
    <col min="2061" max="2061" width="15.140625" style="6" bestFit="1" customWidth="1"/>
    <col min="2062" max="2062" width="18.28515625" style="6" bestFit="1" customWidth="1"/>
    <col min="2063" max="2063" width="13.85546875" style="6" bestFit="1" customWidth="1"/>
    <col min="2064" max="2303" width="9.140625" style="6"/>
    <col min="2304" max="2304" width="16.140625" style="6" customWidth="1"/>
    <col min="2305" max="2305" width="10" style="6" customWidth="1"/>
    <col min="2306" max="2306" width="48.7109375" style="6" customWidth="1"/>
    <col min="2307" max="2314" width="13.28515625" style="6" customWidth="1"/>
    <col min="2315" max="2315" width="0" style="6" hidden="1" customWidth="1"/>
    <col min="2316" max="2316" width="11.28515625" style="6" bestFit="1" customWidth="1"/>
    <col min="2317" max="2317" width="15.140625" style="6" bestFit="1" customWidth="1"/>
    <col min="2318" max="2318" width="18.28515625" style="6" bestFit="1" customWidth="1"/>
    <col min="2319" max="2319" width="13.85546875" style="6" bestFit="1" customWidth="1"/>
    <col min="2320" max="2559" width="9.140625" style="6"/>
    <col min="2560" max="2560" width="16.140625" style="6" customWidth="1"/>
    <col min="2561" max="2561" width="10" style="6" customWidth="1"/>
    <col min="2562" max="2562" width="48.7109375" style="6" customWidth="1"/>
    <col min="2563" max="2570" width="13.28515625" style="6" customWidth="1"/>
    <col min="2571" max="2571" width="0" style="6" hidden="1" customWidth="1"/>
    <col min="2572" max="2572" width="11.28515625" style="6" bestFit="1" customWidth="1"/>
    <col min="2573" max="2573" width="15.140625" style="6" bestFit="1" customWidth="1"/>
    <col min="2574" max="2574" width="18.28515625" style="6" bestFit="1" customWidth="1"/>
    <col min="2575" max="2575" width="13.85546875" style="6" bestFit="1" customWidth="1"/>
    <col min="2576" max="2815" width="9.140625" style="6"/>
    <col min="2816" max="2816" width="16.140625" style="6" customWidth="1"/>
    <col min="2817" max="2817" width="10" style="6" customWidth="1"/>
    <col min="2818" max="2818" width="48.7109375" style="6" customWidth="1"/>
    <col min="2819" max="2826" width="13.28515625" style="6" customWidth="1"/>
    <col min="2827" max="2827" width="0" style="6" hidden="1" customWidth="1"/>
    <col min="2828" max="2828" width="11.28515625" style="6" bestFit="1" customWidth="1"/>
    <col min="2829" max="2829" width="15.140625" style="6" bestFit="1" customWidth="1"/>
    <col min="2830" max="2830" width="18.28515625" style="6" bestFit="1" customWidth="1"/>
    <col min="2831" max="2831" width="13.85546875" style="6" bestFit="1" customWidth="1"/>
    <col min="2832" max="3071" width="9.140625" style="6"/>
    <col min="3072" max="3072" width="16.140625" style="6" customWidth="1"/>
    <col min="3073" max="3073" width="10" style="6" customWidth="1"/>
    <col min="3074" max="3074" width="48.7109375" style="6" customWidth="1"/>
    <col min="3075" max="3082" width="13.28515625" style="6" customWidth="1"/>
    <col min="3083" max="3083" width="0" style="6" hidden="1" customWidth="1"/>
    <col min="3084" max="3084" width="11.28515625" style="6" bestFit="1" customWidth="1"/>
    <col min="3085" max="3085" width="15.140625" style="6" bestFit="1" customWidth="1"/>
    <col min="3086" max="3086" width="18.28515625" style="6" bestFit="1" customWidth="1"/>
    <col min="3087" max="3087" width="13.85546875" style="6" bestFit="1" customWidth="1"/>
    <col min="3088" max="3327" width="9.140625" style="6"/>
    <col min="3328" max="3328" width="16.140625" style="6" customWidth="1"/>
    <col min="3329" max="3329" width="10" style="6" customWidth="1"/>
    <col min="3330" max="3330" width="48.7109375" style="6" customWidth="1"/>
    <col min="3331" max="3338" width="13.28515625" style="6" customWidth="1"/>
    <col min="3339" max="3339" width="0" style="6" hidden="1" customWidth="1"/>
    <col min="3340" max="3340" width="11.28515625" style="6" bestFit="1" customWidth="1"/>
    <col min="3341" max="3341" width="15.140625" style="6" bestFit="1" customWidth="1"/>
    <col min="3342" max="3342" width="18.28515625" style="6" bestFit="1" customWidth="1"/>
    <col min="3343" max="3343" width="13.85546875" style="6" bestFit="1" customWidth="1"/>
    <col min="3344" max="3583" width="9.140625" style="6"/>
    <col min="3584" max="3584" width="16.140625" style="6" customWidth="1"/>
    <col min="3585" max="3585" width="10" style="6" customWidth="1"/>
    <col min="3586" max="3586" width="48.7109375" style="6" customWidth="1"/>
    <col min="3587" max="3594" width="13.28515625" style="6" customWidth="1"/>
    <col min="3595" max="3595" width="0" style="6" hidden="1" customWidth="1"/>
    <col min="3596" max="3596" width="11.28515625" style="6" bestFit="1" customWidth="1"/>
    <col min="3597" max="3597" width="15.140625" style="6" bestFit="1" customWidth="1"/>
    <col min="3598" max="3598" width="18.28515625" style="6" bestFit="1" customWidth="1"/>
    <col min="3599" max="3599" width="13.85546875" style="6" bestFit="1" customWidth="1"/>
    <col min="3600" max="3839" width="9.140625" style="6"/>
    <col min="3840" max="3840" width="16.140625" style="6" customWidth="1"/>
    <col min="3841" max="3841" width="10" style="6" customWidth="1"/>
    <col min="3842" max="3842" width="48.7109375" style="6" customWidth="1"/>
    <col min="3843" max="3850" width="13.28515625" style="6" customWidth="1"/>
    <col min="3851" max="3851" width="0" style="6" hidden="1" customWidth="1"/>
    <col min="3852" max="3852" width="11.28515625" style="6" bestFit="1" customWidth="1"/>
    <col min="3853" max="3853" width="15.140625" style="6" bestFit="1" customWidth="1"/>
    <col min="3854" max="3854" width="18.28515625" style="6" bestFit="1" customWidth="1"/>
    <col min="3855" max="3855" width="13.85546875" style="6" bestFit="1" customWidth="1"/>
    <col min="3856" max="4095" width="9.140625" style="6"/>
    <col min="4096" max="4096" width="16.140625" style="6" customWidth="1"/>
    <col min="4097" max="4097" width="10" style="6" customWidth="1"/>
    <col min="4098" max="4098" width="48.7109375" style="6" customWidth="1"/>
    <col min="4099" max="4106" width="13.28515625" style="6" customWidth="1"/>
    <col min="4107" max="4107" width="0" style="6" hidden="1" customWidth="1"/>
    <col min="4108" max="4108" width="11.28515625" style="6" bestFit="1" customWidth="1"/>
    <col min="4109" max="4109" width="15.140625" style="6" bestFit="1" customWidth="1"/>
    <col min="4110" max="4110" width="18.28515625" style="6" bestFit="1" customWidth="1"/>
    <col min="4111" max="4111" width="13.85546875" style="6" bestFit="1" customWidth="1"/>
    <col min="4112" max="4351" width="9.140625" style="6"/>
    <col min="4352" max="4352" width="16.140625" style="6" customWidth="1"/>
    <col min="4353" max="4353" width="10" style="6" customWidth="1"/>
    <col min="4354" max="4354" width="48.7109375" style="6" customWidth="1"/>
    <col min="4355" max="4362" width="13.28515625" style="6" customWidth="1"/>
    <col min="4363" max="4363" width="0" style="6" hidden="1" customWidth="1"/>
    <col min="4364" max="4364" width="11.28515625" style="6" bestFit="1" customWidth="1"/>
    <col min="4365" max="4365" width="15.140625" style="6" bestFit="1" customWidth="1"/>
    <col min="4366" max="4366" width="18.28515625" style="6" bestFit="1" customWidth="1"/>
    <col min="4367" max="4367" width="13.85546875" style="6" bestFit="1" customWidth="1"/>
    <col min="4368" max="4607" width="9.140625" style="6"/>
    <col min="4608" max="4608" width="16.140625" style="6" customWidth="1"/>
    <col min="4609" max="4609" width="10" style="6" customWidth="1"/>
    <col min="4610" max="4610" width="48.7109375" style="6" customWidth="1"/>
    <col min="4611" max="4618" width="13.28515625" style="6" customWidth="1"/>
    <col min="4619" max="4619" width="0" style="6" hidden="1" customWidth="1"/>
    <col min="4620" max="4620" width="11.28515625" style="6" bestFit="1" customWidth="1"/>
    <col min="4621" max="4621" width="15.140625" style="6" bestFit="1" customWidth="1"/>
    <col min="4622" max="4622" width="18.28515625" style="6" bestFit="1" customWidth="1"/>
    <col min="4623" max="4623" width="13.85546875" style="6" bestFit="1" customWidth="1"/>
    <col min="4624" max="4863" width="9.140625" style="6"/>
    <col min="4864" max="4864" width="16.140625" style="6" customWidth="1"/>
    <col min="4865" max="4865" width="10" style="6" customWidth="1"/>
    <col min="4866" max="4866" width="48.7109375" style="6" customWidth="1"/>
    <col min="4867" max="4874" width="13.28515625" style="6" customWidth="1"/>
    <col min="4875" max="4875" width="0" style="6" hidden="1" customWidth="1"/>
    <col min="4876" max="4876" width="11.28515625" style="6" bestFit="1" customWidth="1"/>
    <col min="4877" max="4877" width="15.140625" style="6" bestFit="1" customWidth="1"/>
    <col min="4878" max="4878" width="18.28515625" style="6" bestFit="1" customWidth="1"/>
    <col min="4879" max="4879" width="13.85546875" style="6" bestFit="1" customWidth="1"/>
    <col min="4880" max="5119" width="9.140625" style="6"/>
    <col min="5120" max="5120" width="16.140625" style="6" customWidth="1"/>
    <col min="5121" max="5121" width="10" style="6" customWidth="1"/>
    <col min="5122" max="5122" width="48.7109375" style="6" customWidth="1"/>
    <col min="5123" max="5130" width="13.28515625" style="6" customWidth="1"/>
    <col min="5131" max="5131" width="0" style="6" hidden="1" customWidth="1"/>
    <col min="5132" max="5132" width="11.28515625" style="6" bestFit="1" customWidth="1"/>
    <col min="5133" max="5133" width="15.140625" style="6" bestFit="1" customWidth="1"/>
    <col min="5134" max="5134" width="18.28515625" style="6" bestFit="1" customWidth="1"/>
    <col min="5135" max="5135" width="13.85546875" style="6" bestFit="1" customWidth="1"/>
    <col min="5136" max="5375" width="9.140625" style="6"/>
    <col min="5376" max="5376" width="16.140625" style="6" customWidth="1"/>
    <col min="5377" max="5377" width="10" style="6" customWidth="1"/>
    <col min="5378" max="5378" width="48.7109375" style="6" customWidth="1"/>
    <col min="5379" max="5386" width="13.28515625" style="6" customWidth="1"/>
    <col min="5387" max="5387" width="0" style="6" hidden="1" customWidth="1"/>
    <col min="5388" max="5388" width="11.28515625" style="6" bestFit="1" customWidth="1"/>
    <col min="5389" max="5389" width="15.140625" style="6" bestFit="1" customWidth="1"/>
    <col min="5390" max="5390" width="18.28515625" style="6" bestFit="1" customWidth="1"/>
    <col min="5391" max="5391" width="13.85546875" style="6" bestFit="1" customWidth="1"/>
    <col min="5392" max="5631" width="9.140625" style="6"/>
    <col min="5632" max="5632" width="16.140625" style="6" customWidth="1"/>
    <col min="5633" max="5633" width="10" style="6" customWidth="1"/>
    <col min="5634" max="5634" width="48.7109375" style="6" customWidth="1"/>
    <col min="5635" max="5642" width="13.28515625" style="6" customWidth="1"/>
    <col min="5643" max="5643" width="0" style="6" hidden="1" customWidth="1"/>
    <col min="5644" max="5644" width="11.28515625" style="6" bestFit="1" customWidth="1"/>
    <col min="5645" max="5645" width="15.140625" style="6" bestFit="1" customWidth="1"/>
    <col min="5646" max="5646" width="18.28515625" style="6" bestFit="1" customWidth="1"/>
    <col min="5647" max="5647" width="13.85546875" style="6" bestFit="1" customWidth="1"/>
    <col min="5648" max="5887" width="9.140625" style="6"/>
    <col min="5888" max="5888" width="16.140625" style="6" customWidth="1"/>
    <col min="5889" max="5889" width="10" style="6" customWidth="1"/>
    <col min="5890" max="5890" width="48.7109375" style="6" customWidth="1"/>
    <col min="5891" max="5898" width="13.28515625" style="6" customWidth="1"/>
    <col min="5899" max="5899" width="0" style="6" hidden="1" customWidth="1"/>
    <col min="5900" max="5900" width="11.28515625" style="6" bestFit="1" customWidth="1"/>
    <col min="5901" max="5901" width="15.140625" style="6" bestFit="1" customWidth="1"/>
    <col min="5902" max="5902" width="18.28515625" style="6" bestFit="1" customWidth="1"/>
    <col min="5903" max="5903" width="13.85546875" style="6" bestFit="1" customWidth="1"/>
    <col min="5904" max="6143" width="9.140625" style="6"/>
    <col min="6144" max="6144" width="16.140625" style="6" customWidth="1"/>
    <col min="6145" max="6145" width="10" style="6" customWidth="1"/>
    <col min="6146" max="6146" width="48.7109375" style="6" customWidth="1"/>
    <col min="6147" max="6154" width="13.28515625" style="6" customWidth="1"/>
    <col min="6155" max="6155" width="0" style="6" hidden="1" customWidth="1"/>
    <col min="6156" max="6156" width="11.28515625" style="6" bestFit="1" customWidth="1"/>
    <col min="6157" max="6157" width="15.140625" style="6" bestFit="1" customWidth="1"/>
    <col min="6158" max="6158" width="18.28515625" style="6" bestFit="1" customWidth="1"/>
    <col min="6159" max="6159" width="13.85546875" style="6" bestFit="1" customWidth="1"/>
    <col min="6160" max="6399" width="9.140625" style="6"/>
    <col min="6400" max="6400" width="16.140625" style="6" customWidth="1"/>
    <col min="6401" max="6401" width="10" style="6" customWidth="1"/>
    <col min="6402" max="6402" width="48.7109375" style="6" customWidth="1"/>
    <col min="6403" max="6410" width="13.28515625" style="6" customWidth="1"/>
    <col min="6411" max="6411" width="0" style="6" hidden="1" customWidth="1"/>
    <col min="6412" max="6412" width="11.28515625" style="6" bestFit="1" customWidth="1"/>
    <col min="6413" max="6413" width="15.140625" style="6" bestFit="1" customWidth="1"/>
    <col min="6414" max="6414" width="18.28515625" style="6" bestFit="1" customWidth="1"/>
    <col min="6415" max="6415" width="13.85546875" style="6" bestFit="1" customWidth="1"/>
    <col min="6416" max="6655" width="9.140625" style="6"/>
    <col min="6656" max="6656" width="16.140625" style="6" customWidth="1"/>
    <col min="6657" max="6657" width="10" style="6" customWidth="1"/>
    <col min="6658" max="6658" width="48.7109375" style="6" customWidth="1"/>
    <col min="6659" max="6666" width="13.28515625" style="6" customWidth="1"/>
    <col min="6667" max="6667" width="0" style="6" hidden="1" customWidth="1"/>
    <col min="6668" max="6668" width="11.28515625" style="6" bestFit="1" customWidth="1"/>
    <col min="6669" max="6669" width="15.140625" style="6" bestFit="1" customWidth="1"/>
    <col min="6670" max="6670" width="18.28515625" style="6" bestFit="1" customWidth="1"/>
    <col min="6671" max="6671" width="13.85546875" style="6" bestFit="1" customWidth="1"/>
    <col min="6672" max="6911" width="9.140625" style="6"/>
    <col min="6912" max="6912" width="16.140625" style="6" customWidth="1"/>
    <col min="6913" max="6913" width="10" style="6" customWidth="1"/>
    <col min="6914" max="6914" width="48.7109375" style="6" customWidth="1"/>
    <col min="6915" max="6922" width="13.28515625" style="6" customWidth="1"/>
    <col min="6923" max="6923" width="0" style="6" hidden="1" customWidth="1"/>
    <col min="6924" max="6924" width="11.28515625" style="6" bestFit="1" customWidth="1"/>
    <col min="6925" max="6925" width="15.140625" style="6" bestFit="1" customWidth="1"/>
    <col min="6926" max="6926" width="18.28515625" style="6" bestFit="1" customWidth="1"/>
    <col min="6927" max="6927" width="13.85546875" style="6" bestFit="1" customWidth="1"/>
    <col min="6928" max="7167" width="9.140625" style="6"/>
    <col min="7168" max="7168" width="16.140625" style="6" customWidth="1"/>
    <col min="7169" max="7169" width="10" style="6" customWidth="1"/>
    <col min="7170" max="7170" width="48.7109375" style="6" customWidth="1"/>
    <col min="7171" max="7178" width="13.28515625" style="6" customWidth="1"/>
    <col min="7179" max="7179" width="0" style="6" hidden="1" customWidth="1"/>
    <col min="7180" max="7180" width="11.28515625" style="6" bestFit="1" customWidth="1"/>
    <col min="7181" max="7181" width="15.140625" style="6" bestFit="1" customWidth="1"/>
    <col min="7182" max="7182" width="18.28515625" style="6" bestFit="1" customWidth="1"/>
    <col min="7183" max="7183" width="13.85546875" style="6" bestFit="1" customWidth="1"/>
    <col min="7184" max="7423" width="9.140625" style="6"/>
    <col min="7424" max="7424" width="16.140625" style="6" customWidth="1"/>
    <col min="7425" max="7425" width="10" style="6" customWidth="1"/>
    <col min="7426" max="7426" width="48.7109375" style="6" customWidth="1"/>
    <col min="7427" max="7434" width="13.28515625" style="6" customWidth="1"/>
    <col min="7435" max="7435" width="0" style="6" hidden="1" customWidth="1"/>
    <col min="7436" max="7436" width="11.28515625" style="6" bestFit="1" customWidth="1"/>
    <col min="7437" max="7437" width="15.140625" style="6" bestFit="1" customWidth="1"/>
    <col min="7438" max="7438" width="18.28515625" style="6" bestFit="1" customWidth="1"/>
    <col min="7439" max="7439" width="13.85546875" style="6" bestFit="1" customWidth="1"/>
    <col min="7440" max="7679" width="9.140625" style="6"/>
    <col min="7680" max="7680" width="16.140625" style="6" customWidth="1"/>
    <col min="7681" max="7681" width="10" style="6" customWidth="1"/>
    <col min="7682" max="7682" width="48.7109375" style="6" customWidth="1"/>
    <col min="7683" max="7690" width="13.28515625" style="6" customWidth="1"/>
    <col min="7691" max="7691" width="0" style="6" hidden="1" customWidth="1"/>
    <col min="7692" max="7692" width="11.28515625" style="6" bestFit="1" customWidth="1"/>
    <col min="7693" max="7693" width="15.140625" style="6" bestFit="1" customWidth="1"/>
    <col min="7694" max="7694" width="18.28515625" style="6" bestFit="1" customWidth="1"/>
    <col min="7695" max="7695" width="13.85546875" style="6" bestFit="1" customWidth="1"/>
    <col min="7696" max="7935" width="9.140625" style="6"/>
    <col min="7936" max="7936" width="16.140625" style="6" customWidth="1"/>
    <col min="7937" max="7937" width="10" style="6" customWidth="1"/>
    <col min="7938" max="7938" width="48.7109375" style="6" customWidth="1"/>
    <col min="7939" max="7946" width="13.28515625" style="6" customWidth="1"/>
    <col min="7947" max="7947" width="0" style="6" hidden="1" customWidth="1"/>
    <col min="7948" max="7948" width="11.28515625" style="6" bestFit="1" customWidth="1"/>
    <col min="7949" max="7949" width="15.140625" style="6" bestFit="1" customWidth="1"/>
    <col min="7950" max="7950" width="18.28515625" style="6" bestFit="1" customWidth="1"/>
    <col min="7951" max="7951" width="13.85546875" style="6" bestFit="1" customWidth="1"/>
    <col min="7952" max="8191" width="9.140625" style="6"/>
    <col min="8192" max="8192" width="16.140625" style="6" customWidth="1"/>
    <col min="8193" max="8193" width="10" style="6" customWidth="1"/>
    <col min="8194" max="8194" width="48.7109375" style="6" customWidth="1"/>
    <col min="8195" max="8202" width="13.28515625" style="6" customWidth="1"/>
    <col min="8203" max="8203" width="0" style="6" hidden="1" customWidth="1"/>
    <col min="8204" max="8204" width="11.28515625" style="6" bestFit="1" customWidth="1"/>
    <col min="8205" max="8205" width="15.140625" style="6" bestFit="1" customWidth="1"/>
    <col min="8206" max="8206" width="18.28515625" style="6" bestFit="1" customWidth="1"/>
    <col min="8207" max="8207" width="13.85546875" style="6" bestFit="1" customWidth="1"/>
    <col min="8208" max="8447" width="9.140625" style="6"/>
    <col min="8448" max="8448" width="16.140625" style="6" customWidth="1"/>
    <col min="8449" max="8449" width="10" style="6" customWidth="1"/>
    <col min="8450" max="8450" width="48.7109375" style="6" customWidth="1"/>
    <col min="8451" max="8458" width="13.28515625" style="6" customWidth="1"/>
    <col min="8459" max="8459" width="0" style="6" hidden="1" customWidth="1"/>
    <col min="8460" max="8460" width="11.28515625" style="6" bestFit="1" customWidth="1"/>
    <col min="8461" max="8461" width="15.140625" style="6" bestFit="1" customWidth="1"/>
    <col min="8462" max="8462" width="18.28515625" style="6" bestFit="1" customWidth="1"/>
    <col min="8463" max="8463" width="13.85546875" style="6" bestFit="1" customWidth="1"/>
    <col min="8464" max="8703" width="9.140625" style="6"/>
    <col min="8704" max="8704" width="16.140625" style="6" customWidth="1"/>
    <col min="8705" max="8705" width="10" style="6" customWidth="1"/>
    <col min="8706" max="8706" width="48.7109375" style="6" customWidth="1"/>
    <col min="8707" max="8714" width="13.28515625" style="6" customWidth="1"/>
    <col min="8715" max="8715" width="0" style="6" hidden="1" customWidth="1"/>
    <col min="8716" max="8716" width="11.28515625" style="6" bestFit="1" customWidth="1"/>
    <col min="8717" max="8717" width="15.140625" style="6" bestFit="1" customWidth="1"/>
    <col min="8718" max="8718" width="18.28515625" style="6" bestFit="1" customWidth="1"/>
    <col min="8719" max="8719" width="13.85546875" style="6" bestFit="1" customWidth="1"/>
    <col min="8720" max="8959" width="9.140625" style="6"/>
    <col min="8960" max="8960" width="16.140625" style="6" customWidth="1"/>
    <col min="8961" max="8961" width="10" style="6" customWidth="1"/>
    <col min="8962" max="8962" width="48.7109375" style="6" customWidth="1"/>
    <col min="8963" max="8970" width="13.28515625" style="6" customWidth="1"/>
    <col min="8971" max="8971" width="0" style="6" hidden="1" customWidth="1"/>
    <col min="8972" max="8972" width="11.28515625" style="6" bestFit="1" customWidth="1"/>
    <col min="8973" max="8973" width="15.140625" style="6" bestFit="1" customWidth="1"/>
    <col min="8974" max="8974" width="18.28515625" style="6" bestFit="1" customWidth="1"/>
    <col min="8975" max="8975" width="13.85546875" style="6" bestFit="1" customWidth="1"/>
    <col min="8976" max="9215" width="9.140625" style="6"/>
    <col min="9216" max="9216" width="16.140625" style="6" customWidth="1"/>
    <col min="9217" max="9217" width="10" style="6" customWidth="1"/>
    <col min="9218" max="9218" width="48.7109375" style="6" customWidth="1"/>
    <col min="9219" max="9226" width="13.28515625" style="6" customWidth="1"/>
    <col min="9227" max="9227" width="0" style="6" hidden="1" customWidth="1"/>
    <col min="9228" max="9228" width="11.28515625" style="6" bestFit="1" customWidth="1"/>
    <col min="9229" max="9229" width="15.140625" style="6" bestFit="1" customWidth="1"/>
    <col min="9230" max="9230" width="18.28515625" style="6" bestFit="1" customWidth="1"/>
    <col min="9231" max="9231" width="13.85546875" style="6" bestFit="1" customWidth="1"/>
    <col min="9232" max="9471" width="9.140625" style="6"/>
    <col min="9472" max="9472" width="16.140625" style="6" customWidth="1"/>
    <col min="9473" max="9473" width="10" style="6" customWidth="1"/>
    <col min="9474" max="9474" width="48.7109375" style="6" customWidth="1"/>
    <col min="9475" max="9482" width="13.28515625" style="6" customWidth="1"/>
    <col min="9483" max="9483" width="0" style="6" hidden="1" customWidth="1"/>
    <col min="9484" max="9484" width="11.28515625" style="6" bestFit="1" customWidth="1"/>
    <col min="9485" max="9485" width="15.140625" style="6" bestFit="1" customWidth="1"/>
    <col min="9486" max="9486" width="18.28515625" style="6" bestFit="1" customWidth="1"/>
    <col min="9487" max="9487" width="13.85546875" style="6" bestFit="1" customWidth="1"/>
    <col min="9488" max="9727" width="9.140625" style="6"/>
    <col min="9728" max="9728" width="16.140625" style="6" customWidth="1"/>
    <col min="9729" max="9729" width="10" style="6" customWidth="1"/>
    <col min="9730" max="9730" width="48.7109375" style="6" customWidth="1"/>
    <col min="9731" max="9738" width="13.28515625" style="6" customWidth="1"/>
    <col min="9739" max="9739" width="0" style="6" hidden="1" customWidth="1"/>
    <col min="9740" max="9740" width="11.28515625" style="6" bestFit="1" customWidth="1"/>
    <col min="9741" max="9741" width="15.140625" style="6" bestFit="1" customWidth="1"/>
    <col min="9742" max="9742" width="18.28515625" style="6" bestFit="1" customWidth="1"/>
    <col min="9743" max="9743" width="13.85546875" style="6" bestFit="1" customWidth="1"/>
    <col min="9744" max="9983" width="9.140625" style="6"/>
    <col min="9984" max="9984" width="16.140625" style="6" customWidth="1"/>
    <col min="9985" max="9985" width="10" style="6" customWidth="1"/>
    <col min="9986" max="9986" width="48.7109375" style="6" customWidth="1"/>
    <col min="9987" max="9994" width="13.28515625" style="6" customWidth="1"/>
    <col min="9995" max="9995" width="0" style="6" hidden="1" customWidth="1"/>
    <col min="9996" max="9996" width="11.28515625" style="6" bestFit="1" customWidth="1"/>
    <col min="9997" max="9997" width="15.140625" style="6" bestFit="1" customWidth="1"/>
    <col min="9998" max="9998" width="18.28515625" style="6" bestFit="1" customWidth="1"/>
    <col min="9999" max="9999" width="13.85546875" style="6" bestFit="1" customWidth="1"/>
    <col min="10000" max="10239" width="9.140625" style="6"/>
    <col min="10240" max="10240" width="16.140625" style="6" customWidth="1"/>
    <col min="10241" max="10241" width="10" style="6" customWidth="1"/>
    <col min="10242" max="10242" width="48.7109375" style="6" customWidth="1"/>
    <col min="10243" max="10250" width="13.28515625" style="6" customWidth="1"/>
    <col min="10251" max="10251" width="0" style="6" hidden="1" customWidth="1"/>
    <col min="10252" max="10252" width="11.28515625" style="6" bestFit="1" customWidth="1"/>
    <col min="10253" max="10253" width="15.140625" style="6" bestFit="1" customWidth="1"/>
    <col min="10254" max="10254" width="18.28515625" style="6" bestFit="1" customWidth="1"/>
    <col min="10255" max="10255" width="13.85546875" style="6" bestFit="1" customWidth="1"/>
    <col min="10256" max="10495" width="9.140625" style="6"/>
    <col min="10496" max="10496" width="16.140625" style="6" customWidth="1"/>
    <col min="10497" max="10497" width="10" style="6" customWidth="1"/>
    <col min="10498" max="10498" width="48.7109375" style="6" customWidth="1"/>
    <col min="10499" max="10506" width="13.28515625" style="6" customWidth="1"/>
    <col min="10507" max="10507" width="0" style="6" hidden="1" customWidth="1"/>
    <col min="10508" max="10508" width="11.28515625" style="6" bestFit="1" customWidth="1"/>
    <col min="10509" max="10509" width="15.140625" style="6" bestFit="1" customWidth="1"/>
    <col min="10510" max="10510" width="18.28515625" style="6" bestFit="1" customWidth="1"/>
    <col min="10511" max="10511" width="13.85546875" style="6" bestFit="1" customWidth="1"/>
    <col min="10512" max="10751" width="9.140625" style="6"/>
    <col min="10752" max="10752" width="16.140625" style="6" customWidth="1"/>
    <col min="10753" max="10753" width="10" style="6" customWidth="1"/>
    <col min="10754" max="10754" width="48.7109375" style="6" customWidth="1"/>
    <col min="10755" max="10762" width="13.28515625" style="6" customWidth="1"/>
    <col min="10763" max="10763" width="0" style="6" hidden="1" customWidth="1"/>
    <col min="10764" max="10764" width="11.28515625" style="6" bestFit="1" customWidth="1"/>
    <col min="10765" max="10765" width="15.140625" style="6" bestFit="1" customWidth="1"/>
    <col min="10766" max="10766" width="18.28515625" style="6" bestFit="1" customWidth="1"/>
    <col min="10767" max="10767" width="13.85546875" style="6" bestFit="1" customWidth="1"/>
    <col min="10768" max="11007" width="9.140625" style="6"/>
    <col min="11008" max="11008" width="16.140625" style="6" customWidth="1"/>
    <col min="11009" max="11009" width="10" style="6" customWidth="1"/>
    <col min="11010" max="11010" width="48.7109375" style="6" customWidth="1"/>
    <col min="11011" max="11018" width="13.28515625" style="6" customWidth="1"/>
    <col min="11019" max="11019" width="0" style="6" hidden="1" customWidth="1"/>
    <col min="11020" max="11020" width="11.28515625" style="6" bestFit="1" customWidth="1"/>
    <col min="11021" max="11021" width="15.140625" style="6" bestFit="1" customWidth="1"/>
    <col min="11022" max="11022" width="18.28515625" style="6" bestFit="1" customWidth="1"/>
    <col min="11023" max="11023" width="13.85546875" style="6" bestFit="1" customWidth="1"/>
    <col min="11024" max="11263" width="9.140625" style="6"/>
    <col min="11264" max="11264" width="16.140625" style="6" customWidth="1"/>
    <col min="11265" max="11265" width="10" style="6" customWidth="1"/>
    <col min="11266" max="11266" width="48.7109375" style="6" customWidth="1"/>
    <col min="11267" max="11274" width="13.28515625" style="6" customWidth="1"/>
    <col min="11275" max="11275" width="0" style="6" hidden="1" customWidth="1"/>
    <col min="11276" max="11276" width="11.28515625" style="6" bestFit="1" customWidth="1"/>
    <col min="11277" max="11277" width="15.140625" style="6" bestFit="1" customWidth="1"/>
    <col min="11278" max="11278" width="18.28515625" style="6" bestFit="1" customWidth="1"/>
    <col min="11279" max="11279" width="13.85546875" style="6" bestFit="1" customWidth="1"/>
    <col min="11280" max="11519" width="9.140625" style="6"/>
    <col min="11520" max="11520" width="16.140625" style="6" customWidth="1"/>
    <col min="11521" max="11521" width="10" style="6" customWidth="1"/>
    <col min="11522" max="11522" width="48.7109375" style="6" customWidth="1"/>
    <col min="11523" max="11530" width="13.28515625" style="6" customWidth="1"/>
    <col min="11531" max="11531" width="0" style="6" hidden="1" customWidth="1"/>
    <col min="11532" max="11532" width="11.28515625" style="6" bestFit="1" customWidth="1"/>
    <col min="11533" max="11533" width="15.140625" style="6" bestFit="1" customWidth="1"/>
    <col min="11534" max="11534" width="18.28515625" style="6" bestFit="1" customWidth="1"/>
    <col min="11535" max="11535" width="13.85546875" style="6" bestFit="1" customWidth="1"/>
    <col min="11536" max="11775" width="9.140625" style="6"/>
    <col min="11776" max="11776" width="16.140625" style="6" customWidth="1"/>
    <col min="11777" max="11777" width="10" style="6" customWidth="1"/>
    <col min="11778" max="11778" width="48.7109375" style="6" customWidth="1"/>
    <col min="11779" max="11786" width="13.28515625" style="6" customWidth="1"/>
    <col min="11787" max="11787" width="0" style="6" hidden="1" customWidth="1"/>
    <col min="11788" max="11788" width="11.28515625" style="6" bestFit="1" customWidth="1"/>
    <col min="11789" max="11789" width="15.140625" style="6" bestFit="1" customWidth="1"/>
    <col min="11790" max="11790" width="18.28515625" style="6" bestFit="1" customWidth="1"/>
    <col min="11791" max="11791" width="13.85546875" style="6" bestFit="1" customWidth="1"/>
    <col min="11792" max="12031" width="9.140625" style="6"/>
    <col min="12032" max="12032" width="16.140625" style="6" customWidth="1"/>
    <col min="12033" max="12033" width="10" style="6" customWidth="1"/>
    <col min="12034" max="12034" width="48.7109375" style="6" customWidth="1"/>
    <col min="12035" max="12042" width="13.28515625" style="6" customWidth="1"/>
    <col min="12043" max="12043" width="0" style="6" hidden="1" customWidth="1"/>
    <col min="12044" max="12044" width="11.28515625" style="6" bestFit="1" customWidth="1"/>
    <col min="12045" max="12045" width="15.140625" style="6" bestFit="1" customWidth="1"/>
    <col min="12046" max="12046" width="18.28515625" style="6" bestFit="1" customWidth="1"/>
    <col min="12047" max="12047" width="13.85546875" style="6" bestFit="1" customWidth="1"/>
    <col min="12048" max="12287" width="9.140625" style="6"/>
    <col min="12288" max="12288" width="16.140625" style="6" customWidth="1"/>
    <col min="12289" max="12289" width="10" style="6" customWidth="1"/>
    <col min="12290" max="12290" width="48.7109375" style="6" customWidth="1"/>
    <col min="12291" max="12298" width="13.28515625" style="6" customWidth="1"/>
    <col min="12299" max="12299" width="0" style="6" hidden="1" customWidth="1"/>
    <col min="12300" max="12300" width="11.28515625" style="6" bestFit="1" customWidth="1"/>
    <col min="12301" max="12301" width="15.140625" style="6" bestFit="1" customWidth="1"/>
    <col min="12302" max="12302" width="18.28515625" style="6" bestFit="1" customWidth="1"/>
    <col min="12303" max="12303" width="13.85546875" style="6" bestFit="1" customWidth="1"/>
    <col min="12304" max="12543" width="9.140625" style="6"/>
    <col min="12544" max="12544" width="16.140625" style="6" customWidth="1"/>
    <col min="12545" max="12545" width="10" style="6" customWidth="1"/>
    <col min="12546" max="12546" width="48.7109375" style="6" customWidth="1"/>
    <col min="12547" max="12554" width="13.28515625" style="6" customWidth="1"/>
    <col min="12555" max="12555" width="0" style="6" hidden="1" customWidth="1"/>
    <col min="12556" max="12556" width="11.28515625" style="6" bestFit="1" customWidth="1"/>
    <col min="12557" max="12557" width="15.140625" style="6" bestFit="1" customWidth="1"/>
    <col min="12558" max="12558" width="18.28515625" style="6" bestFit="1" customWidth="1"/>
    <col min="12559" max="12559" width="13.85546875" style="6" bestFit="1" customWidth="1"/>
    <col min="12560" max="12799" width="9.140625" style="6"/>
    <col min="12800" max="12800" width="16.140625" style="6" customWidth="1"/>
    <col min="12801" max="12801" width="10" style="6" customWidth="1"/>
    <col min="12802" max="12802" width="48.7109375" style="6" customWidth="1"/>
    <col min="12803" max="12810" width="13.28515625" style="6" customWidth="1"/>
    <col min="12811" max="12811" width="0" style="6" hidden="1" customWidth="1"/>
    <col min="12812" max="12812" width="11.28515625" style="6" bestFit="1" customWidth="1"/>
    <col min="12813" max="12813" width="15.140625" style="6" bestFit="1" customWidth="1"/>
    <col min="12814" max="12814" width="18.28515625" style="6" bestFit="1" customWidth="1"/>
    <col min="12815" max="12815" width="13.85546875" style="6" bestFit="1" customWidth="1"/>
    <col min="12816" max="13055" width="9.140625" style="6"/>
    <col min="13056" max="13056" width="16.140625" style="6" customWidth="1"/>
    <col min="13057" max="13057" width="10" style="6" customWidth="1"/>
    <col min="13058" max="13058" width="48.7109375" style="6" customWidth="1"/>
    <col min="13059" max="13066" width="13.28515625" style="6" customWidth="1"/>
    <col min="13067" max="13067" width="0" style="6" hidden="1" customWidth="1"/>
    <col min="13068" max="13068" width="11.28515625" style="6" bestFit="1" customWidth="1"/>
    <col min="13069" max="13069" width="15.140625" style="6" bestFit="1" customWidth="1"/>
    <col min="13070" max="13070" width="18.28515625" style="6" bestFit="1" customWidth="1"/>
    <col min="13071" max="13071" width="13.85546875" style="6" bestFit="1" customWidth="1"/>
    <col min="13072" max="13311" width="9.140625" style="6"/>
    <col min="13312" max="13312" width="16.140625" style="6" customWidth="1"/>
    <col min="13313" max="13313" width="10" style="6" customWidth="1"/>
    <col min="13314" max="13314" width="48.7109375" style="6" customWidth="1"/>
    <col min="13315" max="13322" width="13.28515625" style="6" customWidth="1"/>
    <col min="13323" max="13323" width="0" style="6" hidden="1" customWidth="1"/>
    <col min="13324" max="13324" width="11.28515625" style="6" bestFit="1" customWidth="1"/>
    <col min="13325" max="13325" width="15.140625" style="6" bestFit="1" customWidth="1"/>
    <col min="13326" max="13326" width="18.28515625" style="6" bestFit="1" customWidth="1"/>
    <col min="13327" max="13327" width="13.85546875" style="6" bestFit="1" customWidth="1"/>
    <col min="13328" max="13567" width="9.140625" style="6"/>
    <col min="13568" max="13568" width="16.140625" style="6" customWidth="1"/>
    <col min="13569" max="13569" width="10" style="6" customWidth="1"/>
    <col min="13570" max="13570" width="48.7109375" style="6" customWidth="1"/>
    <col min="13571" max="13578" width="13.28515625" style="6" customWidth="1"/>
    <col min="13579" max="13579" width="0" style="6" hidden="1" customWidth="1"/>
    <col min="13580" max="13580" width="11.28515625" style="6" bestFit="1" customWidth="1"/>
    <col min="13581" max="13581" width="15.140625" style="6" bestFit="1" customWidth="1"/>
    <col min="13582" max="13582" width="18.28515625" style="6" bestFit="1" customWidth="1"/>
    <col min="13583" max="13583" width="13.85546875" style="6" bestFit="1" customWidth="1"/>
    <col min="13584" max="13823" width="9.140625" style="6"/>
    <col min="13824" max="13824" width="16.140625" style="6" customWidth="1"/>
    <col min="13825" max="13825" width="10" style="6" customWidth="1"/>
    <col min="13826" max="13826" width="48.7109375" style="6" customWidth="1"/>
    <col min="13827" max="13834" width="13.28515625" style="6" customWidth="1"/>
    <col min="13835" max="13835" width="0" style="6" hidden="1" customWidth="1"/>
    <col min="13836" max="13836" width="11.28515625" style="6" bestFit="1" customWidth="1"/>
    <col min="13837" max="13837" width="15.140625" style="6" bestFit="1" customWidth="1"/>
    <col min="13838" max="13838" width="18.28515625" style="6" bestFit="1" customWidth="1"/>
    <col min="13839" max="13839" width="13.85546875" style="6" bestFit="1" customWidth="1"/>
    <col min="13840" max="14079" width="9.140625" style="6"/>
    <col min="14080" max="14080" width="16.140625" style="6" customWidth="1"/>
    <col min="14081" max="14081" width="10" style="6" customWidth="1"/>
    <col min="14082" max="14082" width="48.7109375" style="6" customWidth="1"/>
    <col min="14083" max="14090" width="13.28515625" style="6" customWidth="1"/>
    <col min="14091" max="14091" width="0" style="6" hidden="1" customWidth="1"/>
    <col min="14092" max="14092" width="11.28515625" style="6" bestFit="1" customWidth="1"/>
    <col min="14093" max="14093" width="15.140625" style="6" bestFit="1" customWidth="1"/>
    <col min="14094" max="14094" width="18.28515625" style="6" bestFit="1" customWidth="1"/>
    <col min="14095" max="14095" width="13.85546875" style="6" bestFit="1" customWidth="1"/>
    <col min="14096" max="14335" width="9.140625" style="6"/>
    <col min="14336" max="14336" width="16.140625" style="6" customWidth="1"/>
    <col min="14337" max="14337" width="10" style="6" customWidth="1"/>
    <col min="14338" max="14338" width="48.7109375" style="6" customWidth="1"/>
    <col min="14339" max="14346" width="13.28515625" style="6" customWidth="1"/>
    <col min="14347" max="14347" width="0" style="6" hidden="1" customWidth="1"/>
    <col min="14348" max="14348" width="11.28515625" style="6" bestFit="1" customWidth="1"/>
    <col min="14349" max="14349" width="15.140625" style="6" bestFit="1" customWidth="1"/>
    <col min="14350" max="14350" width="18.28515625" style="6" bestFit="1" customWidth="1"/>
    <col min="14351" max="14351" width="13.85546875" style="6" bestFit="1" customWidth="1"/>
    <col min="14352" max="14591" width="9.140625" style="6"/>
    <col min="14592" max="14592" width="16.140625" style="6" customWidth="1"/>
    <col min="14593" max="14593" width="10" style="6" customWidth="1"/>
    <col min="14594" max="14594" width="48.7109375" style="6" customWidth="1"/>
    <col min="14595" max="14602" width="13.28515625" style="6" customWidth="1"/>
    <col min="14603" max="14603" width="0" style="6" hidden="1" customWidth="1"/>
    <col min="14604" max="14604" width="11.28515625" style="6" bestFit="1" customWidth="1"/>
    <col min="14605" max="14605" width="15.140625" style="6" bestFit="1" customWidth="1"/>
    <col min="14606" max="14606" width="18.28515625" style="6" bestFit="1" customWidth="1"/>
    <col min="14607" max="14607" width="13.85546875" style="6" bestFit="1" customWidth="1"/>
    <col min="14608" max="14847" width="9.140625" style="6"/>
    <col min="14848" max="14848" width="16.140625" style="6" customWidth="1"/>
    <col min="14849" max="14849" width="10" style="6" customWidth="1"/>
    <col min="14850" max="14850" width="48.7109375" style="6" customWidth="1"/>
    <col min="14851" max="14858" width="13.28515625" style="6" customWidth="1"/>
    <col min="14859" max="14859" width="0" style="6" hidden="1" customWidth="1"/>
    <col min="14860" max="14860" width="11.28515625" style="6" bestFit="1" customWidth="1"/>
    <col min="14861" max="14861" width="15.140625" style="6" bestFit="1" customWidth="1"/>
    <col min="14862" max="14862" width="18.28515625" style="6" bestFit="1" customWidth="1"/>
    <col min="14863" max="14863" width="13.85546875" style="6" bestFit="1" customWidth="1"/>
    <col min="14864" max="15103" width="9.140625" style="6"/>
    <col min="15104" max="15104" width="16.140625" style="6" customWidth="1"/>
    <col min="15105" max="15105" width="10" style="6" customWidth="1"/>
    <col min="15106" max="15106" width="48.7109375" style="6" customWidth="1"/>
    <col min="15107" max="15114" width="13.28515625" style="6" customWidth="1"/>
    <col min="15115" max="15115" width="0" style="6" hidden="1" customWidth="1"/>
    <col min="15116" max="15116" width="11.28515625" style="6" bestFit="1" customWidth="1"/>
    <col min="15117" max="15117" width="15.140625" style="6" bestFit="1" customWidth="1"/>
    <col min="15118" max="15118" width="18.28515625" style="6" bestFit="1" customWidth="1"/>
    <col min="15119" max="15119" width="13.85546875" style="6" bestFit="1" customWidth="1"/>
    <col min="15120" max="15359" width="9.140625" style="6"/>
    <col min="15360" max="15360" width="16.140625" style="6" customWidth="1"/>
    <col min="15361" max="15361" width="10" style="6" customWidth="1"/>
    <col min="15362" max="15362" width="48.7109375" style="6" customWidth="1"/>
    <col min="15363" max="15370" width="13.28515625" style="6" customWidth="1"/>
    <col min="15371" max="15371" width="0" style="6" hidden="1" customWidth="1"/>
    <col min="15372" max="15372" width="11.28515625" style="6" bestFit="1" customWidth="1"/>
    <col min="15373" max="15373" width="15.140625" style="6" bestFit="1" customWidth="1"/>
    <col min="15374" max="15374" width="18.28515625" style="6" bestFit="1" customWidth="1"/>
    <col min="15375" max="15375" width="13.85546875" style="6" bestFit="1" customWidth="1"/>
    <col min="15376" max="15615" width="9.140625" style="6"/>
    <col min="15616" max="15616" width="16.140625" style="6" customWidth="1"/>
    <col min="15617" max="15617" width="10" style="6" customWidth="1"/>
    <col min="15618" max="15618" width="48.7109375" style="6" customWidth="1"/>
    <col min="15619" max="15626" width="13.28515625" style="6" customWidth="1"/>
    <col min="15627" max="15627" width="0" style="6" hidden="1" customWidth="1"/>
    <col min="15628" max="15628" width="11.28515625" style="6" bestFit="1" customWidth="1"/>
    <col min="15629" max="15629" width="15.140625" style="6" bestFit="1" customWidth="1"/>
    <col min="15630" max="15630" width="18.28515625" style="6" bestFit="1" customWidth="1"/>
    <col min="15631" max="15631" width="13.85546875" style="6" bestFit="1" customWidth="1"/>
    <col min="15632" max="15871" width="9.140625" style="6"/>
    <col min="15872" max="15872" width="16.140625" style="6" customWidth="1"/>
    <col min="15873" max="15873" width="10" style="6" customWidth="1"/>
    <col min="15874" max="15874" width="48.7109375" style="6" customWidth="1"/>
    <col min="15875" max="15882" width="13.28515625" style="6" customWidth="1"/>
    <col min="15883" max="15883" width="0" style="6" hidden="1" customWidth="1"/>
    <col min="15884" max="15884" width="11.28515625" style="6" bestFit="1" customWidth="1"/>
    <col min="15885" max="15885" width="15.140625" style="6" bestFit="1" customWidth="1"/>
    <col min="15886" max="15886" width="18.28515625" style="6" bestFit="1" customWidth="1"/>
    <col min="15887" max="15887" width="13.85546875" style="6" bestFit="1" customWidth="1"/>
    <col min="15888" max="16127" width="9.140625" style="6"/>
    <col min="16128" max="16128" width="16.140625" style="6" customWidth="1"/>
    <col min="16129" max="16129" width="10" style="6" customWidth="1"/>
    <col min="16130" max="16130" width="48.7109375" style="6" customWidth="1"/>
    <col min="16131" max="16138" width="13.28515625" style="6" customWidth="1"/>
    <col min="16139" max="16139" width="0" style="6" hidden="1" customWidth="1"/>
    <col min="16140" max="16140" width="11.28515625" style="6" bestFit="1" customWidth="1"/>
    <col min="16141" max="16141" width="15.140625" style="6" bestFit="1" customWidth="1"/>
    <col min="16142" max="16142" width="18.28515625" style="6" bestFit="1" customWidth="1"/>
    <col min="16143" max="16143" width="13.85546875" style="6" bestFit="1" customWidth="1"/>
    <col min="16144" max="16384" width="9.140625" style="6"/>
  </cols>
  <sheetData>
    <row r="1" spans="1:15" s="2" customFormat="1" ht="18" customHeight="1">
      <c r="C1" s="141"/>
      <c r="D1" s="142"/>
      <c r="E1" s="141"/>
      <c r="F1" s="195" t="s">
        <v>46</v>
      </c>
      <c r="K1" s="3"/>
    </row>
    <row r="2" spans="1:15" s="2" customFormat="1" ht="6.75" customHeight="1">
      <c r="G2" s="1"/>
      <c r="H2" s="1"/>
      <c r="I2" s="1"/>
      <c r="J2" s="1"/>
      <c r="K2" s="3"/>
    </row>
    <row r="3" spans="1:15" s="2" customFormat="1" ht="17.100000000000001" customHeight="1">
      <c r="A3" s="196" t="s">
        <v>39</v>
      </c>
      <c r="B3" s="196"/>
      <c r="C3" s="196"/>
      <c r="D3" s="196"/>
      <c r="E3" s="196"/>
      <c r="F3" s="196"/>
      <c r="G3" s="1"/>
      <c r="H3" s="1"/>
      <c r="I3" s="1"/>
      <c r="J3" s="1"/>
      <c r="K3" s="3"/>
    </row>
    <row r="4" spans="1:15" s="2" customFormat="1" ht="17.100000000000001" customHeight="1">
      <c r="A4" s="196" t="s">
        <v>40</v>
      </c>
      <c r="B4" s="196"/>
      <c r="C4" s="196"/>
      <c r="D4" s="196"/>
      <c r="E4" s="196"/>
      <c r="F4" s="196"/>
      <c r="G4" s="1"/>
      <c r="H4" s="1"/>
      <c r="I4" s="1"/>
      <c r="J4" s="1"/>
      <c r="K4" s="3"/>
    </row>
    <row r="5" spans="1:15" ht="15.75" customHeight="1">
      <c r="A5" s="197"/>
      <c r="B5" s="197"/>
      <c r="C5" s="143"/>
      <c r="D5" s="143"/>
      <c r="E5" s="143"/>
      <c r="F5" s="160" t="s">
        <v>7</v>
      </c>
      <c r="G5" s="4"/>
      <c r="H5" s="4"/>
      <c r="I5" s="4"/>
    </row>
    <row r="6" spans="1:15" ht="38.25" customHeight="1">
      <c r="A6" s="65" t="s">
        <v>6</v>
      </c>
      <c r="B6" s="66" t="s">
        <v>34</v>
      </c>
      <c r="C6" s="144" t="s">
        <v>43</v>
      </c>
      <c r="D6" s="145" t="s">
        <v>41</v>
      </c>
      <c r="E6" s="144" t="s">
        <v>42</v>
      </c>
      <c r="F6" s="67" t="s">
        <v>47</v>
      </c>
      <c r="G6" s="7" t="s">
        <v>8</v>
      </c>
      <c r="H6" s="8" t="s">
        <v>9</v>
      </c>
      <c r="I6" s="7" t="s">
        <v>10</v>
      </c>
      <c r="J6" s="9"/>
      <c r="L6" s="10"/>
    </row>
    <row r="7" spans="1:15" s="16" customFormat="1" ht="10.5" customHeight="1">
      <c r="A7" s="131">
        <v>1</v>
      </c>
      <c r="B7" s="132">
        <v>2</v>
      </c>
      <c r="C7" s="159">
        <v>3</v>
      </c>
      <c r="D7" s="159">
        <v>4</v>
      </c>
      <c r="E7" s="159">
        <v>5</v>
      </c>
      <c r="F7" s="133">
        <v>6</v>
      </c>
      <c r="G7" s="11">
        <v>7</v>
      </c>
      <c r="H7" s="12">
        <v>8</v>
      </c>
      <c r="I7" s="13">
        <v>9</v>
      </c>
      <c r="J7" s="13">
        <v>10</v>
      </c>
      <c r="K7" s="14"/>
      <c r="L7" s="15"/>
    </row>
    <row r="8" spans="1:15" ht="17.25" customHeight="1">
      <c r="A8" s="68"/>
      <c r="B8" s="69" t="s">
        <v>33</v>
      </c>
      <c r="C8" s="70">
        <f>SUM(C9,C11,C13,C16)</f>
        <v>68950000</v>
      </c>
      <c r="D8" s="70">
        <f t="shared" ref="D8:E8" si="0">SUM(D9,D11,D13,D16)</f>
        <v>35097909.420000002</v>
      </c>
      <c r="E8" s="70">
        <f t="shared" si="0"/>
        <v>28565623.399999999</v>
      </c>
      <c r="F8" s="71">
        <f>SUM(E8/D8)*100</f>
        <v>81.388389998300923</v>
      </c>
      <c r="G8" s="17" t="e">
        <f>SUM(#REF!)</f>
        <v>#REF!</v>
      </c>
      <c r="H8" s="17" t="e">
        <f>SUM(#REF!)</f>
        <v>#REF!</v>
      </c>
      <c r="I8" s="17" t="e">
        <f>SUM(#REF!)</f>
        <v>#REF!</v>
      </c>
      <c r="J8" s="18" t="e">
        <f>SUM(I8/H8)*100</f>
        <v>#REF!</v>
      </c>
      <c r="K8" s="19"/>
      <c r="L8" s="20"/>
      <c r="M8" s="21"/>
      <c r="N8" s="21"/>
      <c r="O8" s="21"/>
    </row>
    <row r="9" spans="1:15" ht="15" customHeight="1">
      <c r="A9" s="72">
        <v>758</v>
      </c>
      <c r="B9" s="149" t="s">
        <v>38</v>
      </c>
      <c r="C9" s="150">
        <f>SUM(C10)</f>
        <v>68950000</v>
      </c>
      <c r="D9" s="150">
        <f t="shared" ref="D9:E9" si="1">SUM(D10)</f>
        <v>23450000</v>
      </c>
      <c r="E9" s="150">
        <f t="shared" si="1"/>
        <v>18449999.469999999</v>
      </c>
      <c r="F9" s="151">
        <f t="shared" ref="F9:F17" si="2">SUM(E9/D9)*100</f>
        <v>78.678036119402989</v>
      </c>
      <c r="G9" s="34"/>
      <c r="H9" s="34"/>
      <c r="I9" s="34"/>
      <c r="J9" s="35"/>
      <c r="K9" s="19"/>
      <c r="L9" s="20"/>
      <c r="M9" s="21"/>
      <c r="N9" s="21"/>
      <c r="O9" s="21"/>
    </row>
    <row r="10" spans="1:15" ht="15" customHeight="1">
      <c r="A10" s="94">
        <v>75814</v>
      </c>
      <c r="B10" s="152" t="s">
        <v>37</v>
      </c>
      <c r="C10" s="153">
        <v>68950000</v>
      </c>
      <c r="D10" s="153">
        <v>23450000</v>
      </c>
      <c r="E10" s="153">
        <v>18449999.469999999</v>
      </c>
      <c r="F10" s="154">
        <f t="shared" si="2"/>
        <v>78.678036119402989</v>
      </c>
      <c r="G10" s="34"/>
      <c r="H10" s="34"/>
      <c r="I10" s="34"/>
      <c r="J10" s="35"/>
      <c r="K10" s="19"/>
      <c r="L10" s="20"/>
      <c r="M10" s="21"/>
      <c r="N10" s="21"/>
      <c r="O10" s="21"/>
    </row>
    <row r="11" spans="1:15" s="41" customFormat="1" ht="14.25" hidden="1">
      <c r="A11" s="86">
        <v>851</v>
      </c>
      <c r="B11" s="87" t="s">
        <v>25</v>
      </c>
      <c r="C11" s="88">
        <f>SUM(C12)</f>
        <v>0</v>
      </c>
      <c r="D11" s="88">
        <f t="shared" ref="D11:E11" si="3">SUM(D12)</f>
        <v>0</v>
      </c>
      <c r="E11" s="88">
        <f t="shared" si="3"/>
        <v>0</v>
      </c>
      <c r="F11" s="89" t="e">
        <f t="shared" si="2"/>
        <v>#DIV/0!</v>
      </c>
      <c r="G11" s="22"/>
      <c r="H11" s="23"/>
      <c r="I11" s="23"/>
      <c r="J11" s="35"/>
      <c r="K11" s="38"/>
      <c r="L11" s="61"/>
      <c r="M11" s="62"/>
      <c r="N11" s="63"/>
      <c r="O11" s="63"/>
    </row>
    <row r="12" spans="1:15" hidden="1">
      <c r="A12" s="74">
        <v>85195</v>
      </c>
      <c r="B12" s="75" t="s">
        <v>19</v>
      </c>
      <c r="C12" s="84"/>
      <c r="D12" s="84"/>
      <c r="E12" s="84"/>
      <c r="F12" s="76" t="e">
        <f t="shared" si="2"/>
        <v>#DIV/0!</v>
      </c>
      <c r="G12" s="59"/>
      <c r="H12" s="60"/>
      <c r="I12" s="60"/>
      <c r="J12" s="44"/>
      <c r="K12" s="19"/>
      <c r="L12" s="24"/>
      <c r="M12" s="33"/>
      <c r="N12" s="21"/>
      <c r="O12" s="21"/>
    </row>
    <row r="13" spans="1:15" s="41" customFormat="1" ht="14.25" hidden="1">
      <c r="A13" s="86">
        <v>852</v>
      </c>
      <c r="B13" s="87" t="s">
        <v>26</v>
      </c>
      <c r="C13" s="88">
        <f>SUM(C15,C14)</f>
        <v>0</v>
      </c>
      <c r="D13" s="88">
        <f>SUM(D15,D14)</f>
        <v>0</v>
      </c>
      <c r="E13" s="88">
        <f>SUM(E15,E14)</f>
        <v>0</v>
      </c>
      <c r="F13" s="89" t="e">
        <f t="shared" si="2"/>
        <v>#DIV/0!</v>
      </c>
      <c r="G13" s="22"/>
      <c r="H13" s="23"/>
      <c r="I13" s="23"/>
      <c r="J13" s="35"/>
      <c r="K13" s="38"/>
      <c r="L13" s="61"/>
      <c r="M13" s="62"/>
      <c r="N13" s="63"/>
      <c r="O13" s="63"/>
    </row>
    <row r="14" spans="1:15" hidden="1">
      <c r="A14" s="74">
        <v>85215</v>
      </c>
      <c r="B14" s="75" t="s">
        <v>28</v>
      </c>
      <c r="C14" s="84"/>
      <c r="D14" s="84"/>
      <c r="E14" s="84"/>
      <c r="F14" s="76" t="e">
        <f t="shared" si="2"/>
        <v>#DIV/0!</v>
      </c>
      <c r="G14" s="59"/>
      <c r="H14" s="60"/>
      <c r="I14" s="60"/>
      <c r="J14" s="44"/>
      <c r="K14" s="19"/>
      <c r="L14" s="24"/>
      <c r="M14" s="33"/>
      <c r="N14" s="21"/>
      <c r="O14" s="21"/>
    </row>
    <row r="15" spans="1:15" hidden="1">
      <c r="A15" s="155">
        <v>85295</v>
      </c>
      <c r="B15" s="156" t="s">
        <v>19</v>
      </c>
      <c r="C15" s="157"/>
      <c r="D15" s="157"/>
      <c r="E15" s="157"/>
      <c r="F15" s="158" t="e">
        <f t="shared" si="2"/>
        <v>#DIV/0!</v>
      </c>
      <c r="G15" s="59"/>
      <c r="H15" s="60"/>
      <c r="I15" s="60"/>
      <c r="J15" s="44"/>
      <c r="K15" s="19"/>
      <c r="L15" s="24"/>
      <c r="M15" s="33"/>
      <c r="N15" s="21"/>
      <c r="O15" s="21"/>
    </row>
    <row r="16" spans="1:15">
      <c r="A16" s="86">
        <v>853</v>
      </c>
      <c r="B16" s="87" t="s">
        <v>36</v>
      </c>
      <c r="C16" s="88"/>
      <c r="D16" s="88">
        <f t="shared" ref="D16:E16" si="4">SUM(D17)</f>
        <v>11647909.42</v>
      </c>
      <c r="E16" s="88">
        <f t="shared" si="4"/>
        <v>10115623.93</v>
      </c>
      <c r="F16" s="89">
        <f t="shared" si="2"/>
        <v>86.844974194519438</v>
      </c>
      <c r="G16" s="59"/>
      <c r="H16" s="60"/>
      <c r="I16" s="60"/>
      <c r="J16" s="44"/>
      <c r="K16" s="19"/>
      <c r="L16" s="24"/>
      <c r="M16" s="33"/>
      <c r="N16" s="21"/>
      <c r="O16" s="21"/>
    </row>
    <row r="17" spans="1:15" ht="15.75" thickBot="1">
      <c r="A17" s="30">
        <v>85395</v>
      </c>
      <c r="B17" s="29" t="s">
        <v>19</v>
      </c>
      <c r="C17" s="82"/>
      <c r="D17" s="82">
        <v>11647909.42</v>
      </c>
      <c r="E17" s="82">
        <v>10115623.93</v>
      </c>
      <c r="F17" s="85">
        <f t="shared" si="2"/>
        <v>86.844974194519438</v>
      </c>
      <c r="G17" s="59"/>
      <c r="H17" s="60"/>
      <c r="I17" s="60"/>
      <c r="J17" s="44"/>
      <c r="K17" s="19"/>
      <c r="L17" s="24"/>
      <c r="M17" s="33"/>
      <c r="N17" s="21"/>
      <c r="O17" s="21"/>
    </row>
    <row r="18" spans="1:15" ht="18.75" customHeight="1">
      <c r="A18" s="90"/>
      <c r="B18" s="91" t="s">
        <v>12</v>
      </c>
      <c r="C18" s="92">
        <f>SUM(C19,C61,C97,C122,C224,C233,C322,C327)</f>
        <v>68950000</v>
      </c>
      <c r="D18" s="92">
        <f>SUM(D19,D61,D97,D122,D224,D233,D322,D327)</f>
        <v>35225050.420000002</v>
      </c>
      <c r="E18" s="92">
        <f>SUM(E19,E61,E97,E122,E224,E233,E322,E327)</f>
        <v>28692764.400000002</v>
      </c>
      <c r="F18" s="93">
        <f>SUM(E18/D18)*100</f>
        <v>81.455566586524711</v>
      </c>
      <c r="G18" s="26"/>
      <c r="H18" s="27"/>
      <c r="I18" s="27"/>
      <c r="J18" s="28"/>
      <c r="K18" s="19"/>
      <c r="L18" s="25"/>
      <c r="M18" s="64"/>
    </row>
    <row r="19" spans="1:15" ht="18" customHeight="1">
      <c r="A19" s="86">
        <v>600</v>
      </c>
      <c r="B19" s="87" t="s">
        <v>13</v>
      </c>
      <c r="C19" s="135">
        <f t="shared" ref="C19:E19" si="5">SUM(C20)</f>
        <v>0</v>
      </c>
      <c r="D19" s="88">
        <f t="shared" si="5"/>
        <v>127141</v>
      </c>
      <c r="E19" s="88">
        <f t="shared" si="5"/>
        <v>127141</v>
      </c>
      <c r="F19" s="89">
        <f t="shared" ref="F19:F233" si="6">SUM(E19/D19)*100</f>
        <v>100</v>
      </c>
      <c r="G19" s="26"/>
      <c r="H19" s="27"/>
      <c r="I19" s="27"/>
      <c r="J19" s="28"/>
      <c r="K19" s="19"/>
      <c r="L19" s="25"/>
      <c r="M19" s="10"/>
    </row>
    <row r="20" spans="1:15" ht="16.5" customHeight="1">
      <c r="A20" s="94">
        <v>60015</v>
      </c>
      <c r="B20" s="95" t="s">
        <v>14</v>
      </c>
      <c r="C20" s="136"/>
      <c r="D20" s="96">
        <f>SUM(D52)</f>
        <v>127141</v>
      </c>
      <c r="E20" s="96">
        <f>SUM(E52)</f>
        <v>127141</v>
      </c>
      <c r="F20" s="97">
        <f t="shared" si="6"/>
        <v>100</v>
      </c>
      <c r="G20" s="26"/>
      <c r="H20" s="27"/>
      <c r="I20" s="27"/>
      <c r="J20" s="28"/>
      <c r="K20" s="19"/>
      <c r="L20" s="25"/>
      <c r="M20" s="10"/>
    </row>
    <row r="21" spans="1:15" s="41" customFormat="1" ht="18" hidden="1" customHeight="1">
      <c r="A21" s="72"/>
      <c r="B21" s="78" t="s">
        <v>3</v>
      </c>
      <c r="C21" s="137"/>
      <c r="D21" s="73"/>
      <c r="E21" s="73"/>
      <c r="F21" s="98"/>
      <c r="G21" s="36"/>
      <c r="H21" s="37"/>
      <c r="I21" s="37"/>
      <c r="J21" s="18"/>
      <c r="K21" s="38"/>
      <c r="L21" s="39"/>
      <c r="M21" s="40"/>
    </row>
    <row r="22" spans="1:15" ht="18" hidden="1" customHeight="1">
      <c r="A22" s="30"/>
      <c r="B22" s="29" t="s">
        <v>2</v>
      </c>
      <c r="C22" s="138"/>
      <c r="D22" s="82"/>
      <c r="E22" s="82"/>
      <c r="F22" s="85"/>
      <c r="G22" s="26"/>
      <c r="H22" s="27"/>
      <c r="I22" s="27"/>
      <c r="J22" s="28"/>
      <c r="K22" s="19"/>
      <c r="L22" s="25"/>
      <c r="M22" s="10"/>
    </row>
    <row r="23" spans="1:15" ht="18" hidden="1" customHeight="1">
      <c r="A23" s="30"/>
      <c r="B23" s="29" t="s">
        <v>1</v>
      </c>
      <c r="C23" s="138"/>
      <c r="D23" s="82"/>
      <c r="E23" s="82"/>
      <c r="F23" s="85"/>
      <c r="G23" s="26"/>
      <c r="H23" s="27"/>
      <c r="I23" s="27"/>
      <c r="J23" s="28"/>
      <c r="K23" s="19"/>
      <c r="L23" s="25"/>
      <c r="M23" s="10"/>
    </row>
    <row r="24" spans="1:15" ht="18" hidden="1" customHeight="1">
      <c r="A24" s="30"/>
      <c r="B24" s="29" t="s">
        <v>0</v>
      </c>
      <c r="C24" s="138"/>
      <c r="D24" s="82"/>
      <c r="E24" s="82"/>
      <c r="F24" s="85"/>
      <c r="G24" s="26"/>
      <c r="H24" s="27"/>
      <c r="I24" s="27"/>
      <c r="J24" s="28"/>
      <c r="K24" s="19"/>
      <c r="L24" s="25"/>
      <c r="M24" s="10"/>
    </row>
    <row r="25" spans="1:15" ht="18" hidden="1" customHeight="1">
      <c r="A25" s="30"/>
      <c r="B25" s="31" t="s">
        <v>31</v>
      </c>
      <c r="C25" s="138"/>
      <c r="D25" s="82"/>
      <c r="E25" s="82"/>
      <c r="F25" s="85"/>
      <c r="G25" s="26"/>
      <c r="H25" s="27"/>
      <c r="I25" s="27"/>
      <c r="J25" s="28"/>
      <c r="K25" s="19"/>
      <c r="L25" s="25"/>
      <c r="M25" s="10"/>
    </row>
    <row r="26" spans="1:15" ht="18" hidden="1" customHeight="1">
      <c r="A26" s="30"/>
      <c r="B26" s="81">
        <v>4010</v>
      </c>
      <c r="C26" s="138"/>
      <c r="D26" s="82"/>
      <c r="E26" s="82"/>
      <c r="F26" s="85"/>
      <c r="G26" s="26"/>
      <c r="H26" s="27"/>
      <c r="I26" s="27"/>
      <c r="J26" s="28"/>
      <c r="K26" s="19"/>
      <c r="L26" s="25"/>
      <c r="M26" s="10"/>
    </row>
    <row r="27" spans="1:15" ht="18" hidden="1" customHeight="1">
      <c r="A27" s="30"/>
      <c r="B27" s="81">
        <v>4020</v>
      </c>
      <c r="C27" s="138"/>
      <c r="D27" s="82"/>
      <c r="E27" s="82"/>
      <c r="F27" s="85"/>
      <c r="G27" s="26"/>
      <c r="H27" s="27"/>
      <c r="I27" s="27"/>
      <c r="J27" s="28"/>
      <c r="K27" s="19"/>
      <c r="L27" s="25"/>
      <c r="M27" s="10"/>
    </row>
    <row r="28" spans="1:15" ht="18" hidden="1" customHeight="1">
      <c r="A28" s="30"/>
      <c r="B28" s="81">
        <v>4040</v>
      </c>
      <c r="C28" s="138"/>
      <c r="D28" s="82"/>
      <c r="E28" s="82"/>
      <c r="F28" s="85"/>
      <c r="G28" s="26"/>
      <c r="H28" s="27"/>
      <c r="I28" s="27"/>
      <c r="J28" s="28"/>
      <c r="K28" s="19"/>
      <c r="L28" s="25"/>
      <c r="M28" s="10"/>
    </row>
    <row r="29" spans="1:15" ht="18" hidden="1" customHeight="1">
      <c r="A29" s="30"/>
      <c r="B29" s="81">
        <v>4050</v>
      </c>
      <c r="C29" s="138"/>
      <c r="D29" s="82"/>
      <c r="E29" s="82"/>
      <c r="F29" s="85"/>
      <c r="G29" s="26"/>
      <c r="H29" s="27"/>
      <c r="I29" s="27"/>
      <c r="J29" s="28"/>
      <c r="K29" s="19"/>
      <c r="L29" s="25"/>
      <c r="M29" s="10"/>
    </row>
    <row r="30" spans="1:15" ht="18" hidden="1" customHeight="1">
      <c r="A30" s="30"/>
      <c r="B30" s="81">
        <v>4060</v>
      </c>
      <c r="C30" s="138"/>
      <c r="D30" s="82"/>
      <c r="E30" s="82"/>
      <c r="F30" s="85"/>
      <c r="G30" s="26"/>
      <c r="H30" s="27"/>
      <c r="I30" s="27"/>
      <c r="J30" s="28"/>
      <c r="K30" s="19"/>
      <c r="L30" s="25"/>
      <c r="M30" s="10"/>
    </row>
    <row r="31" spans="1:15" ht="18" hidden="1" customHeight="1">
      <c r="A31" s="30"/>
      <c r="B31" s="81">
        <v>4070</v>
      </c>
      <c r="C31" s="138"/>
      <c r="D31" s="82"/>
      <c r="E31" s="82"/>
      <c r="F31" s="85"/>
      <c r="G31" s="26"/>
      <c r="H31" s="27"/>
      <c r="I31" s="27"/>
      <c r="J31" s="28"/>
      <c r="K31" s="19"/>
      <c r="L31" s="25"/>
      <c r="M31" s="10"/>
    </row>
    <row r="32" spans="1:15" ht="18" hidden="1" customHeight="1">
      <c r="A32" s="30"/>
      <c r="B32" s="81">
        <v>4080</v>
      </c>
      <c r="C32" s="138"/>
      <c r="D32" s="82"/>
      <c r="E32" s="82"/>
      <c r="F32" s="85"/>
      <c r="G32" s="26"/>
      <c r="H32" s="27"/>
      <c r="I32" s="27"/>
      <c r="J32" s="28"/>
      <c r="K32" s="19"/>
      <c r="L32" s="25"/>
      <c r="M32" s="10"/>
    </row>
    <row r="33" spans="1:13" ht="18" hidden="1" customHeight="1">
      <c r="A33" s="30"/>
      <c r="B33" s="81">
        <v>4090</v>
      </c>
      <c r="C33" s="138"/>
      <c r="D33" s="82"/>
      <c r="E33" s="82"/>
      <c r="F33" s="85"/>
      <c r="G33" s="26"/>
      <c r="H33" s="27"/>
      <c r="I33" s="27"/>
      <c r="J33" s="28"/>
      <c r="K33" s="19"/>
      <c r="L33" s="25"/>
      <c r="M33" s="10"/>
    </row>
    <row r="34" spans="1:13" ht="18" hidden="1" customHeight="1">
      <c r="A34" s="30"/>
      <c r="B34" s="81">
        <v>4110</v>
      </c>
      <c r="C34" s="138"/>
      <c r="D34" s="82"/>
      <c r="E34" s="82"/>
      <c r="F34" s="85"/>
      <c r="G34" s="26"/>
      <c r="H34" s="27"/>
      <c r="I34" s="27"/>
      <c r="J34" s="28"/>
      <c r="K34" s="19"/>
      <c r="L34" s="25"/>
      <c r="M34" s="10"/>
    </row>
    <row r="35" spans="1:13" ht="18" hidden="1" customHeight="1">
      <c r="A35" s="30"/>
      <c r="B35" s="81">
        <v>4120</v>
      </c>
      <c r="C35" s="138"/>
      <c r="D35" s="82"/>
      <c r="E35" s="82"/>
      <c r="F35" s="85"/>
      <c r="G35" s="26"/>
      <c r="H35" s="27"/>
      <c r="I35" s="27"/>
      <c r="J35" s="28"/>
      <c r="K35" s="19"/>
      <c r="L35" s="25"/>
      <c r="M35" s="10"/>
    </row>
    <row r="36" spans="1:13" ht="18" hidden="1" customHeight="1">
      <c r="A36" s="30"/>
      <c r="B36" s="81">
        <v>4130</v>
      </c>
      <c r="C36" s="138"/>
      <c r="D36" s="82"/>
      <c r="E36" s="82"/>
      <c r="F36" s="85"/>
      <c r="G36" s="26"/>
      <c r="H36" s="27"/>
      <c r="I36" s="27"/>
      <c r="J36" s="28"/>
      <c r="K36" s="19"/>
      <c r="L36" s="25"/>
      <c r="M36" s="10"/>
    </row>
    <row r="37" spans="1:13" ht="18" hidden="1" customHeight="1">
      <c r="A37" s="30"/>
      <c r="B37" s="81">
        <v>4170</v>
      </c>
      <c r="C37" s="138"/>
      <c r="D37" s="82"/>
      <c r="E37" s="82"/>
      <c r="F37" s="85"/>
      <c r="G37" s="26"/>
      <c r="H37" s="27"/>
      <c r="I37" s="27"/>
      <c r="J37" s="28"/>
      <c r="K37" s="19"/>
      <c r="L37" s="25"/>
      <c r="M37" s="10"/>
    </row>
    <row r="38" spans="1:13" ht="18" hidden="1" customHeight="1">
      <c r="A38" s="30"/>
      <c r="B38" s="81">
        <v>4710</v>
      </c>
      <c r="C38" s="138"/>
      <c r="D38" s="82"/>
      <c r="E38" s="82"/>
      <c r="F38" s="85"/>
      <c r="G38" s="26"/>
      <c r="H38" s="27"/>
      <c r="I38" s="27"/>
      <c r="J38" s="28"/>
      <c r="K38" s="19"/>
      <c r="L38" s="25"/>
      <c r="M38" s="10"/>
    </row>
    <row r="39" spans="1:13" ht="18" hidden="1" customHeight="1">
      <c r="A39" s="30"/>
      <c r="B39" s="81">
        <v>4780</v>
      </c>
      <c r="C39" s="138"/>
      <c r="D39" s="82"/>
      <c r="E39" s="82"/>
      <c r="F39" s="85"/>
      <c r="G39" s="26"/>
      <c r="H39" s="27"/>
      <c r="I39" s="27"/>
      <c r="J39" s="28"/>
      <c r="K39" s="19"/>
      <c r="L39" s="25"/>
      <c r="M39" s="10"/>
    </row>
    <row r="40" spans="1:13" ht="18" hidden="1" customHeight="1">
      <c r="A40" s="30"/>
      <c r="B40" s="31" t="s">
        <v>4</v>
      </c>
      <c r="C40" s="138"/>
      <c r="D40" s="82"/>
      <c r="E40" s="82"/>
      <c r="F40" s="85"/>
      <c r="G40" s="26"/>
      <c r="H40" s="27"/>
      <c r="I40" s="27"/>
      <c r="J40" s="28"/>
      <c r="K40" s="19"/>
      <c r="L40" s="25"/>
      <c r="M40" s="10"/>
    </row>
    <row r="41" spans="1:13" ht="18" hidden="1" customHeight="1">
      <c r="A41" s="30"/>
      <c r="B41" s="81">
        <v>4210</v>
      </c>
      <c r="C41" s="138"/>
      <c r="D41" s="82"/>
      <c r="E41" s="82"/>
      <c r="F41" s="85"/>
      <c r="G41" s="26"/>
      <c r="H41" s="27"/>
      <c r="I41" s="27"/>
      <c r="J41" s="28"/>
      <c r="K41" s="19"/>
      <c r="L41" s="25"/>
      <c r="M41" s="10"/>
    </row>
    <row r="42" spans="1:13" ht="18" hidden="1" customHeight="1">
      <c r="A42" s="30"/>
      <c r="B42" s="81">
        <v>4230</v>
      </c>
      <c r="C42" s="138"/>
      <c r="D42" s="82"/>
      <c r="E42" s="82"/>
      <c r="F42" s="85"/>
      <c r="G42" s="26"/>
      <c r="H42" s="27"/>
      <c r="I42" s="27"/>
      <c r="J42" s="28"/>
      <c r="K42" s="19"/>
      <c r="L42" s="25"/>
      <c r="M42" s="10"/>
    </row>
    <row r="43" spans="1:13" ht="18" hidden="1" customHeight="1">
      <c r="A43" s="30"/>
      <c r="B43" s="81">
        <v>4270</v>
      </c>
      <c r="C43" s="138"/>
      <c r="D43" s="82"/>
      <c r="E43" s="82"/>
      <c r="F43" s="85"/>
      <c r="G43" s="26"/>
      <c r="H43" s="27"/>
      <c r="I43" s="27"/>
      <c r="J43" s="28"/>
      <c r="K43" s="19"/>
      <c r="L43" s="25"/>
      <c r="M43" s="10"/>
    </row>
    <row r="44" spans="1:13" ht="18" hidden="1" customHeight="1">
      <c r="A44" s="30"/>
      <c r="B44" s="81">
        <v>4300</v>
      </c>
      <c r="C44" s="138"/>
      <c r="D44" s="82"/>
      <c r="E44" s="82"/>
      <c r="F44" s="85"/>
      <c r="G44" s="26"/>
      <c r="H44" s="27"/>
      <c r="I44" s="27"/>
      <c r="J44" s="28"/>
      <c r="K44" s="19"/>
      <c r="L44" s="25"/>
      <c r="M44" s="10"/>
    </row>
    <row r="45" spans="1:13" ht="18" hidden="1" customHeight="1">
      <c r="A45" s="30"/>
      <c r="B45" s="29" t="s">
        <v>11</v>
      </c>
      <c r="C45" s="138"/>
      <c r="D45" s="82"/>
      <c r="E45" s="82"/>
      <c r="F45" s="85"/>
      <c r="G45" s="26"/>
      <c r="H45" s="27"/>
      <c r="I45" s="27"/>
      <c r="J45" s="28"/>
      <c r="K45" s="19"/>
      <c r="L45" s="25"/>
      <c r="M45" s="10"/>
    </row>
    <row r="46" spans="1:13" ht="18" hidden="1" customHeight="1">
      <c r="A46" s="30"/>
      <c r="B46" s="81">
        <v>3020</v>
      </c>
      <c r="C46" s="138"/>
      <c r="D46" s="82"/>
      <c r="E46" s="82"/>
      <c r="F46" s="85"/>
      <c r="G46" s="26"/>
      <c r="H46" s="27"/>
      <c r="I46" s="27"/>
      <c r="J46" s="28"/>
      <c r="K46" s="19"/>
      <c r="L46" s="25"/>
      <c r="M46" s="10"/>
    </row>
    <row r="47" spans="1:13" ht="18" hidden="1" customHeight="1">
      <c r="A47" s="30"/>
      <c r="B47" s="81">
        <v>3110</v>
      </c>
      <c r="C47" s="138"/>
      <c r="D47" s="82"/>
      <c r="E47" s="82"/>
      <c r="F47" s="85"/>
      <c r="G47" s="26"/>
      <c r="H47" s="27"/>
      <c r="I47" s="27"/>
      <c r="J47" s="28"/>
      <c r="K47" s="19"/>
      <c r="L47" s="25"/>
      <c r="M47" s="10"/>
    </row>
    <row r="48" spans="1:13" ht="18" hidden="1" customHeight="1">
      <c r="A48" s="30"/>
      <c r="B48" s="29" t="s">
        <v>20</v>
      </c>
      <c r="C48" s="138"/>
      <c r="D48" s="82"/>
      <c r="E48" s="82"/>
      <c r="F48" s="85"/>
      <c r="G48" s="26"/>
      <c r="H48" s="27"/>
      <c r="I48" s="27"/>
      <c r="J48" s="28"/>
      <c r="K48" s="19"/>
      <c r="L48" s="25"/>
      <c r="M48" s="10"/>
    </row>
    <row r="49" spans="1:13" ht="18" hidden="1" customHeight="1">
      <c r="A49" s="30"/>
      <c r="B49" s="81">
        <v>2360</v>
      </c>
      <c r="C49" s="138"/>
      <c r="D49" s="82"/>
      <c r="E49" s="82"/>
      <c r="F49" s="85"/>
      <c r="G49" s="26"/>
      <c r="H49" s="27"/>
      <c r="I49" s="27"/>
      <c r="J49" s="28"/>
      <c r="K49" s="19"/>
      <c r="L49" s="25"/>
      <c r="M49" s="10"/>
    </row>
    <row r="50" spans="1:13" ht="18" hidden="1" customHeight="1">
      <c r="A50" s="30"/>
      <c r="B50" s="81">
        <v>2800</v>
      </c>
      <c r="C50" s="138"/>
      <c r="D50" s="82"/>
      <c r="E50" s="82"/>
      <c r="F50" s="85"/>
      <c r="G50" s="26"/>
      <c r="H50" s="27"/>
      <c r="I50" s="27"/>
      <c r="J50" s="28"/>
      <c r="K50" s="19"/>
      <c r="L50" s="25"/>
      <c r="M50" s="10"/>
    </row>
    <row r="51" spans="1:13" ht="30" hidden="1">
      <c r="A51" s="30"/>
      <c r="B51" s="29" t="s">
        <v>21</v>
      </c>
      <c r="C51" s="138"/>
      <c r="D51" s="82"/>
      <c r="E51" s="82"/>
      <c r="F51" s="85"/>
      <c r="G51" s="26"/>
      <c r="H51" s="27"/>
      <c r="I51" s="27"/>
      <c r="J51" s="28"/>
      <c r="K51" s="19"/>
      <c r="L51" s="25"/>
      <c r="M51" s="10"/>
    </row>
    <row r="52" spans="1:13" s="41" customFormat="1" ht="17.25" customHeight="1">
      <c r="A52" s="72"/>
      <c r="B52" s="78" t="s">
        <v>15</v>
      </c>
      <c r="C52" s="139">
        <f t="shared" ref="C52" si="7">SUM(C54)</f>
        <v>0</v>
      </c>
      <c r="D52" s="79">
        <f t="shared" ref="D52:E52" si="8">SUM(D54)</f>
        <v>127141</v>
      </c>
      <c r="E52" s="79">
        <f t="shared" si="8"/>
        <v>127141</v>
      </c>
      <c r="F52" s="80">
        <f t="shared" si="6"/>
        <v>100</v>
      </c>
      <c r="G52" s="36"/>
      <c r="H52" s="37"/>
      <c r="I52" s="37"/>
      <c r="J52" s="18"/>
      <c r="K52" s="38"/>
      <c r="L52" s="39"/>
      <c r="M52" s="40"/>
    </row>
    <row r="53" spans="1:13" ht="15.75" customHeight="1">
      <c r="A53" s="30"/>
      <c r="B53" s="29" t="s">
        <v>2</v>
      </c>
      <c r="C53" s="82"/>
      <c r="D53" s="82"/>
      <c r="E53" s="82"/>
      <c r="F53" s="85"/>
      <c r="G53" s="26"/>
      <c r="H53" s="27"/>
      <c r="I53" s="27"/>
      <c r="J53" s="28"/>
      <c r="K53" s="19"/>
      <c r="L53" s="25"/>
      <c r="M53" s="10"/>
    </row>
    <row r="54" spans="1:13" ht="16.5" customHeight="1">
      <c r="A54" s="30"/>
      <c r="B54" s="29" t="s">
        <v>16</v>
      </c>
      <c r="C54" s="82"/>
      <c r="D54" s="82">
        <v>127141</v>
      </c>
      <c r="E54" s="82">
        <v>127141</v>
      </c>
      <c r="F54" s="85">
        <f t="shared" si="6"/>
        <v>100</v>
      </c>
      <c r="G54" s="26"/>
      <c r="H54" s="27"/>
      <c r="I54" s="27"/>
      <c r="J54" s="28"/>
      <c r="K54" s="19"/>
      <c r="L54" s="25"/>
      <c r="M54" s="10"/>
    </row>
    <row r="55" spans="1:13" ht="18" hidden="1" customHeight="1">
      <c r="A55" s="30"/>
      <c r="B55" s="81">
        <v>6060</v>
      </c>
      <c r="C55" s="82"/>
      <c r="D55" s="82"/>
      <c r="E55" s="82"/>
      <c r="F55" s="85" t="e">
        <f t="shared" si="6"/>
        <v>#DIV/0!</v>
      </c>
      <c r="G55" s="26"/>
      <c r="H55" s="27"/>
      <c r="I55" s="27"/>
      <c r="J55" s="28"/>
      <c r="K55" s="19"/>
      <c r="L55" s="25"/>
      <c r="M55" s="10"/>
    </row>
    <row r="56" spans="1:13" ht="18" hidden="1" customHeight="1">
      <c r="A56" s="30"/>
      <c r="B56" s="81">
        <v>6220</v>
      </c>
      <c r="C56" s="82"/>
      <c r="D56" s="82"/>
      <c r="E56" s="82"/>
      <c r="F56" s="85" t="e">
        <f t="shared" si="6"/>
        <v>#DIV/0!</v>
      </c>
      <c r="G56" s="26"/>
      <c r="H56" s="27"/>
      <c r="I56" s="27"/>
      <c r="J56" s="28"/>
      <c r="K56" s="19"/>
      <c r="L56" s="25"/>
      <c r="M56" s="10"/>
    </row>
    <row r="57" spans="1:13" ht="18" hidden="1" customHeight="1">
      <c r="A57" s="30"/>
      <c r="B57" s="81">
        <v>6230</v>
      </c>
      <c r="C57" s="82"/>
      <c r="D57" s="82"/>
      <c r="E57" s="82"/>
      <c r="F57" s="85" t="e">
        <f t="shared" si="6"/>
        <v>#DIV/0!</v>
      </c>
      <c r="G57" s="26"/>
      <c r="H57" s="27"/>
      <c r="I57" s="27"/>
      <c r="J57" s="28"/>
      <c r="K57" s="19"/>
      <c r="L57" s="25"/>
      <c r="M57" s="10"/>
    </row>
    <row r="58" spans="1:13" ht="18" hidden="1" customHeight="1">
      <c r="A58" s="30"/>
      <c r="B58" s="29" t="s">
        <v>0</v>
      </c>
      <c r="C58" s="82"/>
      <c r="D58" s="100"/>
      <c r="E58" s="82"/>
      <c r="F58" s="85" t="e">
        <f t="shared" si="6"/>
        <v>#DIV/0!</v>
      </c>
      <c r="G58" s="26"/>
      <c r="H58" s="27"/>
      <c r="I58" s="27"/>
      <c r="J58" s="28"/>
      <c r="K58" s="19"/>
      <c r="L58" s="25"/>
      <c r="M58" s="10"/>
    </row>
    <row r="59" spans="1:13" ht="28.5" hidden="1" customHeight="1">
      <c r="A59" s="30"/>
      <c r="B59" s="31" t="s">
        <v>17</v>
      </c>
      <c r="C59" s="99"/>
      <c r="D59" s="101"/>
      <c r="E59" s="99"/>
      <c r="F59" s="85" t="e">
        <f t="shared" si="6"/>
        <v>#DIV/0!</v>
      </c>
      <c r="G59" s="26"/>
      <c r="H59" s="27"/>
      <c r="I59" s="27"/>
      <c r="J59" s="28"/>
      <c r="K59" s="19"/>
      <c r="L59" s="25"/>
      <c r="M59" s="10"/>
    </row>
    <row r="60" spans="1:13" ht="17.25" hidden="1" customHeight="1">
      <c r="A60" s="30"/>
      <c r="B60" s="81">
        <v>6059</v>
      </c>
      <c r="C60" s="99"/>
      <c r="D60" s="101"/>
      <c r="E60" s="99"/>
      <c r="F60" s="85" t="e">
        <f t="shared" si="6"/>
        <v>#DIV/0!</v>
      </c>
      <c r="G60" s="26"/>
      <c r="H60" s="27"/>
      <c r="I60" s="27"/>
      <c r="J60" s="28"/>
      <c r="K60" s="19"/>
      <c r="L60" s="25"/>
      <c r="M60" s="10"/>
    </row>
    <row r="61" spans="1:13" s="41" customFormat="1" ht="17.25" hidden="1" customHeight="1">
      <c r="A61" s="86">
        <v>801</v>
      </c>
      <c r="B61" s="87" t="s">
        <v>22</v>
      </c>
      <c r="C61" s="88">
        <f>SUM(C62,C73,C85)</f>
        <v>0</v>
      </c>
      <c r="D61" s="88">
        <f>SUM(D62,D73,D85)</f>
        <v>0</v>
      </c>
      <c r="E61" s="88">
        <f>SUM(E62,E73,E85)</f>
        <v>0</v>
      </c>
      <c r="F61" s="89" t="e">
        <f t="shared" si="6"/>
        <v>#DIV/0!</v>
      </c>
      <c r="G61" s="36"/>
      <c r="H61" s="37"/>
      <c r="I61" s="37"/>
      <c r="J61" s="18"/>
      <c r="K61" s="38"/>
      <c r="L61" s="39"/>
      <c r="M61" s="40"/>
    </row>
    <row r="62" spans="1:13" ht="17.25" hidden="1" customHeight="1">
      <c r="A62" s="74">
        <v>80101</v>
      </c>
      <c r="B62" s="75" t="s">
        <v>23</v>
      </c>
      <c r="C62" s="84">
        <f t="shared" ref="C62:E62" si="9">SUM(C63)</f>
        <v>0</v>
      </c>
      <c r="D62" s="84">
        <f t="shared" si="9"/>
        <v>0</v>
      </c>
      <c r="E62" s="84">
        <f t="shared" si="9"/>
        <v>0</v>
      </c>
      <c r="F62" s="76" t="e">
        <f t="shared" si="6"/>
        <v>#DIV/0!</v>
      </c>
      <c r="G62" s="26"/>
      <c r="H62" s="27"/>
      <c r="I62" s="27"/>
      <c r="J62" s="28"/>
      <c r="K62" s="19"/>
      <c r="L62" s="25"/>
      <c r="M62" s="10"/>
    </row>
    <row r="63" spans="1:13" s="41" customFormat="1" ht="17.25" hidden="1" customHeight="1">
      <c r="A63" s="72"/>
      <c r="B63" s="78" t="s">
        <v>3</v>
      </c>
      <c r="C63" s="79">
        <f t="shared" ref="C63" si="10">SUM(C65)</f>
        <v>0</v>
      </c>
      <c r="D63" s="79">
        <f t="shared" ref="D63:E63" si="11">SUM(D65)</f>
        <v>0</v>
      </c>
      <c r="E63" s="79">
        <f t="shared" si="11"/>
        <v>0</v>
      </c>
      <c r="F63" s="80" t="e">
        <f t="shared" si="6"/>
        <v>#DIV/0!</v>
      </c>
      <c r="G63" s="36"/>
      <c r="H63" s="37"/>
      <c r="I63" s="37"/>
      <c r="J63" s="18"/>
      <c r="K63" s="38"/>
      <c r="L63" s="39"/>
      <c r="M63" s="40"/>
    </row>
    <row r="64" spans="1:13" ht="17.25" hidden="1" customHeight="1">
      <c r="A64" s="30"/>
      <c r="B64" s="29" t="s">
        <v>2</v>
      </c>
      <c r="C64" s="99"/>
      <c r="D64" s="99"/>
      <c r="E64" s="99"/>
      <c r="F64" s="83"/>
      <c r="G64" s="26"/>
      <c r="H64" s="27"/>
      <c r="I64" s="27"/>
      <c r="J64" s="28"/>
      <c r="K64" s="19"/>
      <c r="L64" s="25"/>
      <c r="M64" s="10"/>
    </row>
    <row r="65" spans="1:13" ht="17.25" hidden="1" customHeight="1">
      <c r="A65" s="30"/>
      <c r="B65" s="29" t="s">
        <v>1</v>
      </c>
      <c r="C65" s="82">
        <f t="shared" ref="C65" si="12">SUM(C67)</f>
        <v>0</v>
      </c>
      <c r="D65" s="82">
        <f t="shared" ref="D65:E65" si="13">SUM(D67)</f>
        <v>0</v>
      </c>
      <c r="E65" s="82">
        <f t="shared" si="13"/>
        <v>0</v>
      </c>
      <c r="F65" s="85" t="e">
        <f t="shared" si="6"/>
        <v>#DIV/0!</v>
      </c>
      <c r="G65" s="26"/>
      <c r="H65" s="27"/>
      <c r="I65" s="27"/>
      <c r="J65" s="28"/>
      <c r="K65" s="19"/>
      <c r="L65" s="25"/>
      <c r="M65" s="10"/>
    </row>
    <row r="66" spans="1:13" ht="17.25" hidden="1" customHeight="1">
      <c r="A66" s="30"/>
      <c r="B66" s="29" t="s">
        <v>0</v>
      </c>
      <c r="C66" s="99"/>
      <c r="D66" s="99"/>
      <c r="E66" s="99"/>
      <c r="F66" s="83"/>
      <c r="G66" s="26"/>
      <c r="H66" s="27"/>
      <c r="I66" s="27"/>
      <c r="J66" s="28"/>
      <c r="K66" s="19"/>
      <c r="L66" s="25"/>
      <c r="M66" s="10"/>
    </row>
    <row r="67" spans="1:13" ht="17.25" hidden="1" customHeight="1">
      <c r="A67" s="30"/>
      <c r="B67" s="31" t="s">
        <v>4</v>
      </c>
      <c r="C67" s="99"/>
      <c r="D67" s="99"/>
      <c r="E67" s="99"/>
      <c r="F67" s="83" t="e">
        <f t="shared" si="6"/>
        <v>#DIV/0!</v>
      </c>
      <c r="G67" s="26"/>
      <c r="H67" s="27"/>
      <c r="I67" s="27"/>
      <c r="J67" s="28"/>
      <c r="K67" s="19"/>
      <c r="L67" s="25"/>
      <c r="M67" s="10"/>
    </row>
    <row r="68" spans="1:13" ht="17.25" hidden="1" customHeight="1">
      <c r="A68" s="30"/>
      <c r="B68" s="81">
        <v>6220</v>
      </c>
      <c r="C68" s="99"/>
      <c r="D68" s="99"/>
      <c r="E68" s="99"/>
      <c r="F68" s="83" t="e">
        <f t="shared" si="6"/>
        <v>#DIV/0!</v>
      </c>
      <c r="G68" s="26"/>
      <c r="H68" s="27"/>
      <c r="I68" s="27"/>
      <c r="J68" s="28"/>
      <c r="K68" s="19"/>
      <c r="L68" s="25"/>
      <c r="M68" s="10"/>
    </row>
    <row r="69" spans="1:13" ht="17.25" hidden="1" customHeight="1">
      <c r="A69" s="30"/>
      <c r="B69" s="81">
        <v>6230</v>
      </c>
      <c r="C69" s="99"/>
      <c r="D69" s="99"/>
      <c r="E69" s="99"/>
      <c r="F69" s="83" t="e">
        <f t="shared" si="6"/>
        <v>#DIV/0!</v>
      </c>
      <c r="G69" s="26"/>
      <c r="H69" s="27"/>
      <c r="I69" s="27"/>
      <c r="J69" s="28"/>
      <c r="K69" s="19"/>
      <c r="L69" s="25"/>
      <c r="M69" s="10"/>
    </row>
    <row r="70" spans="1:13" ht="17.25" hidden="1" customHeight="1">
      <c r="A70" s="30"/>
      <c r="B70" s="29" t="s">
        <v>0</v>
      </c>
      <c r="C70" s="99"/>
      <c r="D70" s="99"/>
      <c r="E70" s="99"/>
      <c r="F70" s="83" t="e">
        <f t="shared" si="6"/>
        <v>#DIV/0!</v>
      </c>
      <c r="G70" s="26"/>
      <c r="H70" s="27"/>
      <c r="I70" s="27"/>
      <c r="J70" s="28"/>
      <c r="K70" s="19"/>
      <c r="L70" s="25"/>
      <c r="M70" s="10"/>
    </row>
    <row r="71" spans="1:13" ht="30" hidden="1">
      <c r="A71" s="30"/>
      <c r="B71" s="31" t="s">
        <v>17</v>
      </c>
      <c r="C71" s="99"/>
      <c r="D71" s="99"/>
      <c r="E71" s="99"/>
      <c r="F71" s="83" t="e">
        <f t="shared" si="6"/>
        <v>#DIV/0!</v>
      </c>
      <c r="G71" s="26"/>
      <c r="H71" s="27"/>
      <c r="I71" s="27"/>
      <c r="J71" s="28"/>
      <c r="K71" s="19"/>
      <c r="L71" s="25"/>
      <c r="M71" s="10"/>
    </row>
    <row r="72" spans="1:13" ht="17.25" hidden="1" customHeight="1">
      <c r="A72" s="30"/>
      <c r="B72" s="81">
        <v>6059</v>
      </c>
      <c r="C72" s="99"/>
      <c r="D72" s="99"/>
      <c r="E72" s="99"/>
      <c r="F72" s="83" t="e">
        <f t="shared" si="6"/>
        <v>#DIV/0!</v>
      </c>
      <c r="G72" s="26"/>
      <c r="H72" s="27"/>
      <c r="I72" s="27"/>
      <c r="J72" s="28"/>
      <c r="K72" s="19"/>
      <c r="L72" s="25"/>
      <c r="M72" s="10"/>
    </row>
    <row r="73" spans="1:13" ht="17.25" hidden="1" customHeight="1">
      <c r="A73" s="94">
        <v>80102</v>
      </c>
      <c r="B73" s="95" t="s">
        <v>24</v>
      </c>
      <c r="C73" s="96">
        <f t="shared" ref="C73:E73" si="14">SUM(C74)</f>
        <v>0</v>
      </c>
      <c r="D73" s="96">
        <f t="shared" si="14"/>
        <v>0</v>
      </c>
      <c r="E73" s="96">
        <f t="shared" si="14"/>
        <v>0</v>
      </c>
      <c r="F73" s="97" t="e">
        <f t="shared" si="6"/>
        <v>#DIV/0!</v>
      </c>
      <c r="G73" s="26"/>
      <c r="H73" s="27"/>
      <c r="I73" s="27"/>
      <c r="J73" s="28"/>
      <c r="K73" s="19"/>
      <c r="L73" s="25"/>
      <c r="M73" s="10"/>
    </row>
    <row r="74" spans="1:13" s="41" customFormat="1" ht="17.25" hidden="1" customHeight="1">
      <c r="A74" s="164"/>
      <c r="B74" s="165" t="s">
        <v>3</v>
      </c>
      <c r="C74" s="166">
        <f t="shared" ref="C74" si="15">SUM(C76)</f>
        <v>0</v>
      </c>
      <c r="D74" s="166">
        <f t="shared" ref="D74:E74" si="16">SUM(D76)</f>
        <v>0</v>
      </c>
      <c r="E74" s="166">
        <f t="shared" si="16"/>
        <v>0</v>
      </c>
      <c r="F74" s="167" t="e">
        <f t="shared" si="6"/>
        <v>#DIV/0!</v>
      </c>
      <c r="G74" s="36"/>
      <c r="H74" s="37"/>
      <c r="I74" s="37"/>
      <c r="J74" s="18"/>
      <c r="K74" s="38"/>
      <c r="L74" s="39"/>
      <c r="M74" s="40"/>
    </row>
    <row r="75" spans="1:13" ht="17.25" hidden="1" customHeight="1">
      <c r="A75" s="30"/>
      <c r="B75" s="29" t="s">
        <v>2</v>
      </c>
      <c r="C75" s="99"/>
      <c r="D75" s="99"/>
      <c r="E75" s="99"/>
      <c r="F75" s="83"/>
      <c r="G75" s="26"/>
      <c r="H75" s="27"/>
      <c r="I75" s="27"/>
      <c r="J75" s="28"/>
      <c r="K75" s="19"/>
      <c r="L75" s="25"/>
      <c r="M75" s="10"/>
    </row>
    <row r="76" spans="1:13" ht="17.25" hidden="1" customHeight="1">
      <c r="A76" s="30"/>
      <c r="B76" s="29" t="s">
        <v>1</v>
      </c>
      <c r="C76" s="82">
        <f t="shared" ref="C76" si="17">SUM(C78)</f>
        <v>0</v>
      </c>
      <c r="D76" s="82">
        <f t="shared" ref="D76:E76" si="18">SUM(D78)</f>
        <v>0</v>
      </c>
      <c r="E76" s="82">
        <f t="shared" si="18"/>
        <v>0</v>
      </c>
      <c r="F76" s="85" t="e">
        <f t="shared" si="6"/>
        <v>#DIV/0!</v>
      </c>
      <c r="G76" s="26"/>
      <c r="H76" s="27"/>
      <c r="I76" s="27"/>
      <c r="J76" s="28"/>
      <c r="K76" s="19"/>
      <c r="L76" s="25"/>
      <c r="M76" s="10"/>
    </row>
    <row r="77" spans="1:13" ht="17.25" hidden="1" customHeight="1">
      <c r="A77" s="30"/>
      <c r="B77" s="29" t="s">
        <v>0</v>
      </c>
      <c r="C77" s="99"/>
      <c r="D77" s="99"/>
      <c r="E77" s="99"/>
      <c r="F77" s="83"/>
      <c r="G77" s="26"/>
      <c r="H77" s="27"/>
      <c r="I77" s="27"/>
      <c r="J77" s="28"/>
      <c r="K77" s="19"/>
      <c r="L77" s="25"/>
      <c r="M77" s="10"/>
    </row>
    <row r="78" spans="1:13" ht="17.25" hidden="1" customHeight="1">
      <c r="A78" s="30"/>
      <c r="B78" s="31" t="s">
        <v>4</v>
      </c>
      <c r="C78" s="99"/>
      <c r="D78" s="99"/>
      <c r="E78" s="99"/>
      <c r="F78" s="83" t="e">
        <f t="shared" si="6"/>
        <v>#DIV/0!</v>
      </c>
      <c r="G78" s="26"/>
      <c r="H78" s="27"/>
      <c r="I78" s="27"/>
      <c r="J78" s="28"/>
      <c r="K78" s="19"/>
      <c r="L78" s="25"/>
      <c r="M78" s="10"/>
    </row>
    <row r="79" spans="1:13" ht="17.25" hidden="1" customHeight="1">
      <c r="A79" s="30"/>
      <c r="B79" s="81">
        <v>6050</v>
      </c>
      <c r="C79" s="99"/>
      <c r="D79" s="99"/>
      <c r="E79" s="99"/>
      <c r="F79" s="83" t="e">
        <f t="shared" si="6"/>
        <v>#DIV/0!</v>
      </c>
      <c r="G79" s="26"/>
      <c r="H79" s="27"/>
      <c r="I79" s="27"/>
      <c r="J79" s="28"/>
      <c r="K79" s="19"/>
      <c r="L79" s="25"/>
      <c r="M79" s="10"/>
    </row>
    <row r="80" spans="1:13" ht="17.25" hidden="1" customHeight="1">
      <c r="A80" s="30"/>
      <c r="B80" s="81">
        <v>6220</v>
      </c>
      <c r="C80" s="99"/>
      <c r="D80" s="99"/>
      <c r="E80" s="99"/>
      <c r="F80" s="83" t="e">
        <f t="shared" si="6"/>
        <v>#DIV/0!</v>
      </c>
      <c r="G80" s="26"/>
      <c r="H80" s="27"/>
      <c r="I80" s="27"/>
      <c r="J80" s="28"/>
      <c r="K80" s="19"/>
      <c r="L80" s="25"/>
      <c r="M80" s="10"/>
    </row>
    <row r="81" spans="1:13" ht="17.25" hidden="1" customHeight="1">
      <c r="A81" s="30"/>
      <c r="B81" s="81">
        <v>6230</v>
      </c>
      <c r="C81" s="99"/>
      <c r="D81" s="99"/>
      <c r="E81" s="99"/>
      <c r="F81" s="83" t="e">
        <f t="shared" si="6"/>
        <v>#DIV/0!</v>
      </c>
      <c r="G81" s="26"/>
      <c r="H81" s="27"/>
      <c r="I81" s="27"/>
      <c r="J81" s="28"/>
      <c r="K81" s="19"/>
      <c r="L81" s="25"/>
      <c r="M81" s="10"/>
    </row>
    <row r="82" spans="1:13" ht="17.25" hidden="1" customHeight="1">
      <c r="A82" s="30"/>
      <c r="B82" s="29" t="s">
        <v>0</v>
      </c>
      <c r="C82" s="99"/>
      <c r="D82" s="99"/>
      <c r="E82" s="99"/>
      <c r="F82" s="83" t="e">
        <f t="shared" si="6"/>
        <v>#DIV/0!</v>
      </c>
      <c r="G82" s="26"/>
      <c r="H82" s="27"/>
      <c r="I82" s="27"/>
      <c r="J82" s="28"/>
      <c r="K82" s="19"/>
      <c r="L82" s="25"/>
      <c r="M82" s="10"/>
    </row>
    <row r="83" spans="1:13" ht="30" hidden="1">
      <c r="A83" s="30"/>
      <c r="B83" s="31" t="s">
        <v>17</v>
      </c>
      <c r="C83" s="99"/>
      <c r="D83" s="99"/>
      <c r="E83" s="99"/>
      <c r="F83" s="83" t="e">
        <f t="shared" si="6"/>
        <v>#DIV/0!</v>
      </c>
      <c r="G83" s="26"/>
      <c r="H83" s="27"/>
      <c r="I83" s="27"/>
      <c r="J83" s="28"/>
      <c r="K83" s="19"/>
      <c r="L83" s="25"/>
      <c r="M83" s="10"/>
    </row>
    <row r="84" spans="1:13" ht="17.25" hidden="1" customHeight="1">
      <c r="A84" s="30"/>
      <c r="B84" s="81">
        <v>6059</v>
      </c>
      <c r="C84" s="99"/>
      <c r="D84" s="99"/>
      <c r="E84" s="99"/>
      <c r="F84" s="83" t="e">
        <f t="shared" si="6"/>
        <v>#DIV/0!</v>
      </c>
      <c r="G84" s="26"/>
      <c r="H84" s="27"/>
      <c r="I84" s="27"/>
      <c r="J84" s="28"/>
      <c r="K84" s="19"/>
      <c r="L84" s="25"/>
      <c r="M84" s="10"/>
    </row>
    <row r="85" spans="1:13" ht="17.25" hidden="1" customHeight="1">
      <c r="A85" s="74">
        <v>80132</v>
      </c>
      <c r="B85" s="75" t="s">
        <v>32</v>
      </c>
      <c r="C85" s="84">
        <f t="shared" ref="C85:E85" si="19">SUM(C86)</f>
        <v>0</v>
      </c>
      <c r="D85" s="84">
        <f t="shared" si="19"/>
        <v>0</v>
      </c>
      <c r="E85" s="84">
        <f t="shared" si="19"/>
        <v>0</v>
      </c>
      <c r="F85" s="76" t="e">
        <f t="shared" si="6"/>
        <v>#DIV/0!</v>
      </c>
      <c r="G85" s="26"/>
      <c r="H85" s="27"/>
      <c r="I85" s="27"/>
      <c r="J85" s="28"/>
      <c r="K85" s="19"/>
      <c r="L85" s="25"/>
      <c r="M85" s="10"/>
    </row>
    <row r="86" spans="1:13" s="41" customFormat="1" ht="17.25" hidden="1" customHeight="1">
      <c r="A86" s="72"/>
      <c r="B86" s="78" t="s">
        <v>3</v>
      </c>
      <c r="C86" s="79">
        <f t="shared" ref="C86" si="20">SUM(C88)</f>
        <v>0</v>
      </c>
      <c r="D86" s="79">
        <f t="shared" ref="D86:E86" si="21">SUM(D88)</f>
        <v>0</v>
      </c>
      <c r="E86" s="79">
        <f t="shared" si="21"/>
        <v>0</v>
      </c>
      <c r="F86" s="80" t="e">
        <f t="shared" si="6"/>
        <v>#DIV/0!</v>
      </c>
      <c r="G86" s="36"/>
      <c r="H86" s="37"/>
      <c r="I86" s="37"/>
      <c r="J86" s="18"/>
      <c r="K86" s="38"/>
      <c r="L86" s="39"/>
      <c r="M86" s="40"/>
    </row>
    <row r="87" spans="1:13" ht="17.25" hidden="1" customHeight="1">
      <c r="A87" s="30"/>
      <c r="B87" s="29" t="s">
        <v>2</v>
      </c>
      <c r="C87" s="99"/>
      <c r="D87" s="99"/>
      <c r="E87" s="99"/>
      <c r="F87" s="83"/>
      <c r="G87" s="26"/>
      <c r="H87" s="27"/>
      <c r="I87" s="27"/>
      <c r="J87" s="28"/>
      <c r="K87" s="19"/>
      <c r="L87" s="25"/>
      <c r="M87" s="10"/>
    </row>
    <row r="88" spans="1:13" ht="17.25" hidden="1" customHeight="1">
      <c r="A88" s="30"/>
      <c r="B88" s="29" t="s">
        <v>1</v>
      </c>
      <c r="C88" s="82">
        <f t="shared" ref="C88" si="22">SUM(C90)</f>
        <v>0</v>
      </c>
      <c r="D88" s="82">
        <f t="shared" ref="D88:E88" si="23">SUM(D90)</f>
        <v>0</v>
      </c>
      <c r="E88" s="82">
        <f t="shared" si="23"/>
        <v>0</v>
      </c>
      <c r="F88" s="85" t="e">
        <f t="shared" si="6"/>
        <v>#DIV/0!</v>
      </c>
      <c r="G88" s="26"/>
      <c r="H88" s="27"/>
      <c r="I88" s="27"/>
      <c r="J88" s="28"/>
      <c r="K88" s="19"/>
      <c r="L88" s="25"/>
      <c r="M88" s="10"/>
    </row>
    <row r="89" spans="1:13" ht="17.25" hidden="1" customHeight="1">
      <c r="A89" s="30"/>
      <c r="B89" s="29" t="s">
        <v>0</v>
      </c>
      <c r="C89" s="99"/>
      <c r="D89" s="99"/>
      <c r="E89" s="99"/>
      <c r="F89" s="83"/>
      <c r="G89" s="26"/>
      <c r="H89" s="27"/>
      <c r="I89" s="27"/>
      <c r="J89" s="28"/>
      <c r="K89" s="19"/>
      <c r="L89" s="25"/>
      <c r="M89" s="10"/>
    </row>
    <row r="90" spans="1:13" ht="17.25" hidden="1" customHeight="1">
      <c r="A90" s="30"/>
      <c r="B90" s="31" t="s">
        <v>4</v>
      </c>
      <c r="C90" s="99"/>
      <c r="D90" s="99"/>
      <c r="E90" s="99"/>
      <c r="F90" s="83" t="e">
        <f t="shared" si="6"/>
        <v>#DIV/0!</v>
      </c>
      <c r="G90" s="26"/>
      <c r="H90" s="27"/>
      <c r="I90" s="27"/>
      <c r="J90" s="28"/>
      <c r="K90" s="19"/>
      <c r="L90" s="25"/>
      <c r="M90" s="10"/>
    </row>
    <row r="91" spans="1:13" ht="17.25" hidden="1" customHeight="1">
      <c r="A91" s="30"/>
      <c r="B91" s="81">
        <v>6050</v>
      </c>
      <c r="C91" s="99"/>
      <c r="D91" s="101"/>
      <c r="E91" s="99"/>
      <c r="F91" s="85" t="e">
        <f t="shared" si="6"/>
        <v>#DIV/0!</v>
      </c>
      <c r="G91" s="26"/>
      <c r="H91" s="27"/>
      <c r="I91" s="27"/>
      <c r="J91" s="28"/>
      <c r="K91" s="19"/>
      <c r="L91" s="25"/>
      <c r="M91" s="10"/>
    </row>
    <row r="92" spans="1:13" ht="17.25" hidden="1" customHeight="1">
      <c r="A92" s="30"/>
      <c r="B92" s="81">
        <v>6220</v>
      </c>
      <c r="C92" s="99"/>
      <c r="D92" s="101"/>
      <c r="E92" s="99"/>
      <c r="F92" s="83" t="e">
        <f t="shared" si="6"/>
        <v>#DIV/0!</v>
      </c>
      <c r="G92" s="26"/>
      <c r="H92" s="27"/>
      <c r="I92" s="27"/>
      <c r="J92" s="28"/>
      <c r="K92" s="19"/>
      <c r="L92" s="25"/>
      <c r="M92" s="10"/>
    </row>
    <row r="93" spans="1:13" ht="17.25" hidden="1" customHeight="1">
      <c r="A93" s="30"/>
      <c r="B93" s="81">
        <v>6230</v>
      </c>
      <c r="C93" s="99"/>
      <c r="D93" s="101"/>
      <c r="E93" s="99"/>
      <c r="F93" s="83" t="e">
        <f t="shared" si="6"/>
        <v>#DIV/0!</v>
      </c>
      <c r="G93" s="26"/>
      <c r="H93" s="27"/>
      <c r="I93" s="27"/>
      <c r="J93" s="28"/>
      <c r="K93" s="19"/>
      <c r="L93" s="25"/>
      <c r="M93" s="10"/>
    </row>
    <row r="94" spans="1:13" ht="17.25" hidden="1" customHeight="1">
      <c r="A94" s="30"/>
      <c r="B94" s="29" t="s">
        <v>0</v>
      </c>
      <c r="C94" s="99"/>
      <c r="D94" s="101"/>
      <c r="E94" s="99"/>
      <c r="F94" s="83" t="e">
        <f t="shared" si="6"/>
        <v>#DIV/0!</v>
      </c>
      <c r="G94" s="26"/>
      <c r="H94" s="27"/>
      <c r="I94" s="27"/>
      <c r="J94" s="28"/>
      <c r="K94" s="19"/>
      <c r="L94" s="25"/>
      <c r="M94" s="10"/>
    </row>
    <row r="95" spans="1:13" ht="30" hidden="1">
      <c r="A95" s="30"/>
      <c r="B95" s="31" t="s">
        <v>17</v>
      </c>
      <c r="C95" s="99"/>
      <c r="D95" s="101"/>
      <c r="E95" s="99"/>
      <c r="F95" s="83" t="e">
        <f t="shared" si="6"/>
        <v>#DIV/0!</v>
      </c>
      <c r="G95" s="26"/>
      <c r="H95" s="27"/>
      <c r="I95" s="27"/>
      <c r="J95" s="28"/>
      <c r="K95" s="19"/>
      <c r="L95" s="25"/>
      <c r="M95" s="10"/>
    </row>
    <row r="96" spans="1:13" ht="17.25" hidden="1" customHeight="1">
      <c r="A96" s="30"/>
      <c r="B96" s="81">
        <v>6059</v>
      </c>
      <c r="C96" s="99"/>
      <c r="D96" s="101"/>
      <c r="E96" s="99"/>
      <c r="F96" s="83" t="e">
        <f t="shared" si="6"/>
        <v>#DIV/0!</v>
      </c>
      <c r="G96" s="26"/>
      <c r="H96" s="27"/>
      <c r="I96" s="27"/>
      <c r="J96" s="28"/>
      <c r="K96" s="19"/>
      <c r="L96" s="25"/>
      <c r="M96" s="10"/>
    </row>
    <row r="97" spans="1:13" s="41" customFormat="1" ht="17.25" hidden="1" customHeight="1">
      <c r="A97" s="86">
        <v>851</v>
      </c>
      <c r="B97" s="87" t="s">
        <v>25</v>
      </c>
      <c r="C97" s="88">
        <f t="shared" ref="C97" si="24">SUM(C104)</f>
        <v>0</v>
      </c>
      <c r="D97" s="88">
        <f t="shared" ref="D97:E97" si="25">SUM(D104)</f>
        <v>0</v>
      </c>
      <c r="E97" s="88">
        <f t="shared" si="25"/>
        <v>0</v>
      </c>
      <c r="F97" s="89" t="e">
        <f t="shared" si="6"/>
        <v>#DIV/0!</v>
      </c>
      <c r="G97" s="36"/>
      <c r="H97" s="37"/>
      <c r="I97" s="37"/>
      <c r="J97" s="18"/>
      <c r="K97" s="38"/>
      <c r="L97" s="39"/>
      <c r="M97" s="40"/>
    </row>
    <row r="98" spans="1:13" ht="17.25" hidden="1" customHeight="1">
      <c r="A98" s="30"/>
      <c r="B98" s="81">
        <v>6050</v>
      </c>
      <c r="C98" s="99"/>
      <c r="D98" s="99"/>
      <c r="E98" s="99"/>
      <c r="F98" s="85" t="e">
        <f t="shared" si="6"/>
        <v>#DIV/0!</v>
      </c>
      <c r="G98" s="26"/>
      <c r="H98" s="27"/>
      <c r="I98" s="27"/>
      <c r="J98" s="28"/>
      <c r="K98" s="19"/>
      <c r="L98" s="25"/>
      <c r="M98" s="10"/>
    </row>
    <row r="99" spans="1:13" ht="17.25" hidden="1" customHeight="1">
      <c r="A99" s="30"/>
      <c r="B99" s="81">
        <v>6060</v>
      </c>
      <c r="C99" s="99"/>
      <c r="D99" s="99"/>
      <c r="E99" s="99"/>
      <c r="F99" s="85" t="e">
        <f t="shared" si="6"/>
        <v>#DIV/0!</v>
      </c>
      <c r="G99" s="26"/>
      <c r="H99" s="27"/>
      <c r="I99" s="27"/>
      <c r="J99" s="28"/>
      <c r="K99" s="19"/>
      <c r="L99" s="25"/>
      <c r="M99" s="10"/>
    </row>
    <row r="100" spans="1:13" ht="17.25" hidden="1" customHeight="1">
      <c r="A100" s="30"/>
      <c r="B100" s="81">
        <v>6230</v>
      </c>
      <c r="C100" s="99"/>
      <c r="D100" s="99"/>
      <c r="E100" s="99"/>
      <c r="F100" s="83" t="e">
        <f t="shared" si="6"/>
        <v>#DIV/0!</v>
      </c>
      <c r="G100" s="26"/>
      <c r="H100" s="27"/>
      <c r="I100" s="27"/>
      <c r="J100" s="28"/>
      <c r="K100" s="19"/>
      <c r="L100" s="25"/>
      <c r="M100" s="10"/>
    </row>
    <row r="101" spans="1:13" ht="17.25" hidden="1" customHeight="1">
      <c r="A101" s="30"/>
      <c r="B101" s="29" t="s">
        <v>0</v>
      </c>
      <c r="C101" s="99"/>
      <c r="D101" s="99"/>
      <c r="E101" s="99"/>
      <c r="F101" s="83" t="e">
        <f t="shared" si="6"/>
        <v>#DIV/0!</v>
      </c>
      <c r="G101" s="26"/>
      <c r="H101" s="27"/>
      <c r="I101" s="27"/>
      <c r="J101" s="28"/>
      <c r="K101" s="19"/>
      <c r="L101" s="25"/>
      <c r="M101" s="10"/>
    </row>
    <row r="102" spans="1:13" ht="30" hidden="1">
      <c r="A102" s="30"/>
      <c r="B102" s="31" t="s">
        <v>17</v>
      </c>
      <c r="C102" s="99"/>
      <c r="D102" s="99"/>
      <c r="E102" s="99"/>
      <c r="F102" s="83" t="e">
        <f t="shared" si="6"/>
        <v>#DIV/0!</v>
      </c>
      <c r="G102" s="26"/>
      <c r="H102" s="27"/>
      <c r="I102" s="27"/>
      <c r="J102" s="28"/>
      <c r="K102" s="19"/>
      <c r="L102" s="25"/>
      <c r="M102" s="10"/>
    </row>
    <row r="103" spans="1:13" ht="17.25" hidden="1" customHeight="1">
      <c r="A103" s="30"/>
      <c r="B103" s="81">
        <v>6059</v>
      </c>
      <c r="C103" s="99"/>
      <c r="D103" s="99"/>
      <c r="E103" s="99"/>
      <c r="F103" s="83" t="e">
        <f t="shared" si="6"/>
        <v>#DIV/0!</v>
      </c>
      <c r="G103" s="26"/>
      <c r="H103" s="27"/>
      <c r="I103" s="27"/>
      <c r="J103" s="28"/>
      <c r="K103" s="19"/>
      <c r="L103" s="25"/>
      <c r="M103" s="10"/>
    </row>
    <row r="104" spans="1:13" ht="17.25" hidden="1" customHeight="1">
      <c r="A104" s="74">
        <v>85195</v>
      </c>
      <c r="B104" s="75" t="s">
        <v>19</v>
      </c>
      <c r="C104" s="84">
        <f t="shared" ref="C104:E104" si="26">SUM(C105)</f>
        <v>0</v>
      </c>
      <c r="D104" s="84">
        <f t="shared" si="26"/>
        <v>0</v>
      </c>
      <c r="E104" s="84">
        <f t="shared" si="26"/>
        <v>0</v>
      </c>
      <c r="F104" s="76" t="e">
        <f t="shared" si="6"/>
        <v>#DIV/0!</v>
      </c>
      <c r="G104" s="26"/>
      <c r="H104" s="27"/>
      <c r="I104" s="27"/>
      <c r="J104" s="28"/>
      <c r="K104" s="19"/>
      <c r="L104" s="25"/>
      <c r="M104" s="10"/>
    </row>
    <row r="105" spans="1:13" s="47" customFormat="1" ht="17.25" hidden="1" customHeight="1">
      <c r="A105" s="77"/>
      <c r="B105" s="78" t="s">
        <v>3</v>
      </c>
      <c r="C105" s="79">
        <f t="shared" ref="C105" si="27">SUM(C107)</f>
        <v>0</v>
      </c>
      <c r="D105" s="79">
        <f t="shared" ref="D105:E105" si="28">SUM(D107)</f>
        <v>0</v>
      </c>
      <c r="E105" s="79">
        <f t="shared" si="28"/>
        <v>0</v>
      </c>
      <c r="F105" s="80" t="e">
        <f t="shared" si="6"/>
        <v>#DIV/0!</v>
      </c>
      <c r="G105" s="53"/>
      <c r="H105" s="54"/>
      <c r="I105" s="54"/>
      <c r="J105" s="55"/>
      <c r="K105" s="56"/>
      <c r="L105" s="57"/>
      <c r="M105" s="58"/>
    </row>
    <row r="106" spans="1:13" ht="17.25" hidden="1" customHeight="1">
      <c r="A106" s="30"/>
      <c r="B106" s="29" t="s">
        <v>2</v>
      </c>
      <c r="C106" s="99"/>
      <c r="D106" s="99"/>
      <c r="E106" s="99"/>
      <c r="F106" s="83"/>
      <c r="G106" s="26"/>
      <c r="H106" s="27"/>
      <c r="I106" s="27"/>
      <c r="J106" s="28"/>
      <c r="K106" s="19"/>
      <c r="L106" s="25"/>
      <c r="M106" s="10"/>
    </row>
    <row r="107" spans="1:13" ht="17.25" hidden="1" customHeight="1">
      <c r="A107" s="30"/>
      <c r="B107" s="29" t="s">
        <v>1</v>
      </c>
      <c r="C107" s="82">
        <f t="shared" ref="C107" si="29">SUM(C109)</f>
        <v>0</v>
      </c>
      <c r="D107" s="82">
        <f t="shared" ref="D107:E107" si="30">SUM(D109)</f>
        <v>0</v>
      </c>
      <c r="E107" s="82">
        <f t="shared" si="30"/>
        <v>0</v>
      </c>
      <c r="F107" s="85" t="e">
        <f t="shared" si="6"/>
        <v>#DIV/0!</v>
      </c>
      <c r="G107" s="26"/>
      <c r="H107" s="27"/>
      <c r="I107" s="27"/>
      <c r="J107" s="28"/>
      <c r="K107" s="19"/>
      <c r="L107" s="25"/>
      <c r="M107" s="10"/>
    </row>
    <row r="108" spans="1:13" ht="17.25" hidden="1" customHeight="1">
      <c r="A108" s="30"/>
      <c r="B108" s="29" t="s">
        <v>0</v>
      </c>
      <c r="C108" s="99"/>
      <c r="D108" s="99"/>
      <c r="E108" s="99"/>
      <c r="F108" s="83"/>
      <c r="G108" s="26"/>
      <c r="H108" s="27"/>
      <c r="I108" s="27"/>
      <c r="J108" s="28"/>
      <c r="K108" s="19"/>
      <c r="L108" s="25"/>
      <c r="M108" s="10"/>
    </row>
    <row r="109" spans="1:13" s="16" customFormat="1" ht="17.25" hidden="1" customHeight="1">
      <c r="A109" s="102"/>
      <c r="B109" s="31" t="s">
        <v>4</v>
      </c>
      <c r="C109" s="99"/>
      <c r="D109" s="99"/>
      <c r="E109" s="99"/>
      <c r="F109" s="83" t="e">
        <f t="shared" si="6"/>
        <v>#DIV/0!</v>
      </c>
      <c r="G109" s="48"/>
      <c r="H109" s="49"/>
      <c r="I109" s="49"/>
      <c r="J109" s="50"/>
      <c r="K109" s="51"/>
      <c r="L109" s="52"/>
      <c r="M109" s="15"/>
    </row>
    <row r="110" spans="1:13" ht="17.25" hidden="1" customHeight="1">
      <c r="A110" s="30"/>
      <c r="B110" s="81">
        <v>2360</v>
      </c>
      <c r="C110" s="99"/>
      <c r="D110" s="101"/>
      <c r="E110" s="99"/>
      <c r="F110" s="85" t="e">
        <f t="shared" si="6"/>
        <v>#DIV/0!</v>
      </c>
      <c r="G110" s="26"/>
      <c r="H110" s="27"/>
      <c r="I110" s="27"/>
      <c r="J110" s="28"/>
      <c r="K110" s="19"/>
      <c r="L110" s="25"/>
      <c r="M110" s="10"/>
    </row>
    <row r="111" spans="1:13" ht="30" hidden="1">
      <c r="A111" s="30"/>
      <c r="B111" s="29" t="s">
        <v>21</v>
      </c>
      <c r="C111" s="99"/>
      <c r="D111" s="101"/>
      <c r="E111" s="99"/>
      <c r="F111" s="83" t="e">
        <f t="shared" si="6"/>
        <v>#DIV/0!</v>
      </c>
      <c r="G111" s="26"/>
      <c r="H111" s="27"/>
      <c r="I111" s="27"/>
      <c r="J111" s="28"/>
      <c r="K111" s="19"/>
      <c r="L111" s="25"/>
      <c r="M111" s="10"/>
    </row>
    <row r="112" spans="1:13" s="41" customFormat="1" ht="17.25" hidden="1" customHeight="1">
      <c r="A112" s="72"/>
      <c r="B112" s="78" t="s">
        <v>15</v>
      </c>
      <c r="C112" s="79"/>
      <c r="D112" s="103"/>
      <c r="E112" s="79"/>
      <c r="F112" s="80" t="e">
        <f t="shared" si="6"/>
        <v>#DIV/0!</v>
      </c>
      <c r="G112" s="36"/>
      <c r="H112" s="37"/>
      <c r="I112" s="37"/>
      <c r="J112" s="18"/>
      <c r="K112" s="38"/>
      <c r="L112" s="39"/>
      <c r="M112" s="40"/>
    </row>
    <row r="113" spans="1:13" ht="17.25" hidden="1" customHeight="1">
      <c r="A113" s="30"/>
      <c r="B113" s="29" t="s">
        <v>2</v>
      </c>
      <c r="C113" s="99"/>
      <c r="D113" s="101"/>
      <c r="E113" s="99"/>
      <c r="F113" s="83" t="e">
        <f t="shared" si="6"/>
        <v>#DIV/0!</v>
      </c>
      <c r="G113" s="26"/>
      <c r="H113" s="27"/>
      <c r="I113" s="27"/>
      <c r="J113" s="28"/>
      <c r="K113" s="19"/>
      <c r="L113" s="25"/>
      <c r="M113" s="10"/>
    </row>
    <row r="114" spans="1:13" ht="17.25" hidden="1" customHeight="1">
      <c r="A114" s="30"/>
      <c r="B114" s="29" t="s">
        <v>16</v>
      </c>
      <c r="C114" s="99"/>
      <c r="D114" s="101"/>
      <c r="E114" s="99"/>
      <c r="F114" s="83" t="e">
        <f t="shared" si="6"/>
        <v>#DIV/0!</v>
      </c>
      <c r="G114" s="26"/>
      <c r="H114" s="27"/>
      <c r="I114" s="27"/>
      <c r="J114" s="28"/>
      <c r="K114" s="19"/>
      <c r="L114" s="25"/>
      <c r="M114" s="10"/>
    </row>
    <row r="115" spans="1:13" ht="17.25" hidden="1" customHeight="1">
      <c r="A115" s="30"/>
      <c r="B115" s="81">
        <v>6050</v>
      </c>
      <c r="C115" s="99"/>
      <c r="D115" s="101"/>
      <c r="E115" s="99"/>
      <c r="F115" s="83" t="e">
        <f t="shared" si="6"/>
        <v>#DIV/0!</v>
      </c>
      <c r="G115" s="26"/>
      <c r="H115" s="27"/>
      <c r="I115" s="27"/>
      <c r="J115" s="28"/>
      <c r="K115" s="19"/>
      <c r="L115" s="25"/>
      <c r="M115" s="10"/>
    </row>
    <row r="116" spans="1:13" ht="17.25" hidden="1" customHeight="1">
      <c r="A116" s="30"/>
      <c r="B116" s="81">
        <v>6060</v>
      </c>
      <c r="C116" s="99"/>
      <c r="D116" s="101"/>
      <c r="E116" s="99"/>
      <c r="F116" s="83" t="e">
        <f t="shared" si="6"/>
        <v>#DIV/0!</v>
      </c>
      <c r="G116" s="26"/>
      <c r="H116" s="27"/>
      <c r="I116" s="27"/>
      <c r="J116" s="28"/>
      <c r="K116" s="19"/>
      <c r="L116" s="25"/>
      <c r="M116" s="10"/>
    </row>
    <row r="117" spans="1:13" ht="17.25" hidden="1" customHeight="1">
      <c r="A117" s="30"/>
      <c r="B117" s="81">
        <v>6220</v>
      </c>
      <c r="C117" s="99"/>
      <c r="D117" s="101"/>
      <c r="E117" s="99"/>
      <c r="F117" s="83" t="e">
        <f t="shared" si="6"/>
        <v>#DIV/0!</v>
      </c>
      <c r="G117" s="26"/>
      <c r="H117" s="27"/>
      <c r="I117" s="27"/>
      <c r="J117" s="28"/>
      <c r="K117" s="19"/>
      <c r="L117" s="25"/>
      <c r="M117" s="10"/>
    </row>
    <row r="118" spans="1:13" ht="17.25" hidden="1" customHeight="1">
      <c r="A118" s="30"/>
      <c r="B118" s="81">
        <v>6230</v>
      </c>
      <c r="C118" s="99"/>
      <c r="D118" s="101"/>
      <c r="E118" s="99"/>
      <c r="F118" s="83" t="e">
        <f t="shared" si="6"/>
        <v>#DIV/0!</v>
      </c>
      <c r="G118" s="26"/>
      <c r="H118" s="27"/>
      <c r="I118" s="27"/>
      <c r="J118" s="28"/>
      <c r="K118" s="19"/>
      <c r="L118" s="25"/>
      <c r="M118" s="10"/>
    </row>
    <row r="119" spans="1:13" ht="17.25" hidden="1" customHeight="1">
      <c r="A119" s="30"/>
      <c r="B119" s="29" t="s">
        <v>0</v>
      </c>
      <c r="C119" s="99"/>
      <c r="D119" s="101"/>
      <c r="E119" s="99"/>
      <c r="F119" s="83" t="e">
        <f t="shared" si="6"/>
        <v>#DIV/0!</v>
      </c>
      <c r="G119" s="26"/>
      <c r="H119" s="27"/>
      <c r="I119" s="27"/>
      <c r="J119" s="28"/>
      <c r="K119" s="19"/>
      <c r="L119" s="25"/>
      <c r="M119" s="10"/>
    </row>
    <row r="120" spans="1:13" ht="30" hidden="1">
      <c r="A120" s="30"/>
      <c r="B120" s="31" t="s">
        <v>17</v>
      </c>
      <c r="C120" s="99"/>
      <c r="D120" s="101"/>
      <c r="E120" s="99"/>
      <c r="F120" s="83" t="e">
        <f t="shared" si="6"/>
        <v>#DIV/0!</v>
      </c>
      <c r="G120" s="26"/>
      <c r="H120" s="27"/>
      <c r="I120" s="27"/>
      <c r="J120" s="28"/>
      <c r="K120" s="19"/>
      <c r="L120" s="25"/>
      <c r="M120" s="10"/>
    </row>
    <row r="121" spans="1:13" ht="17.25" hidden="1" customHeight="1">
      <c r="A121" s="30"/>
      <c r="B121" s="81">
        <v>6059</v>
      </c>
      <c r="C121" s="99"/>
      <c r="D121" s="101"/>
      <c r="E121" s="99"/>
      <c r="F121" s="83" t="e">
        <f t="shared" si="6"/>
        <v>#DIV/0!</v>
      </c>
      <c r="G121" s="26"/>
      <c r="H121" s="27"/>
      <c r="I121" s="27"/>
      <c r="J121" s="28"/>
      <c r="K121" s="19"/>
      <c r="L121" s="25"/>
      <c r="M121" s="10"/>
    </row>
    <row r="122" spans="1:13" s="41" customFormat="1" ht="17.25" customHeight="1">
      <c r="A122" s="86">
        <v>852</v>
      </c>
      <c r="B122" s="87" t="s">
        <v>26</v>
      </c>
      <c r="C122" s="88">
        <f>SUM(C123,C133,C173,C215)</f>
        <v>15000000</v>
      </c>
      <c r="D122" s="88">
        <f>SUM(D123,D133,D173,D215)</f>
        <v>15000000</v>
      </c>
      <c r="E122" s="88">
        <f>SUM(E123,E133,E173,E215)</f>
        <v>14999999.470000001</v>
      </c>
      <c r="F122" s="89">
        <f t="shared" si="6"/>
        <v>99.999996466666673</v>
      </c>
      <c r="G122" s="36"/>
      <c r="H122" s="37"/>
      <c r="I122" s="37"/>
      <c r="J122" s="18"/>
      <c r="K122" s="38"/>
      <c r="L122" s="39"/>
      <c r="M122" s="40"/>
    </row>
    <row r="123" spans="1:13" ht="17.25" customHeight="1">
      <c r="A123" s="74">
        <v>85202</v>
      </c>
      <c r="B123" s="75" t="s">
        <v>27</v>
      </c>
      <c r="C123" s="84">
        <f t="shared" ref="C123:E123" si="31">SUM(C124)</f>
        <v>15000000</v>
      </c>
      <c r="D123" s="84">
        <f t="shared" si="31"/>
        <v>15000000</v>
      </c>
      <c r="E123" s="84">
        <f t="shared" si="31"/>
        <v>14999999.470000001</v>
      </c>
      <c r="F123" s="76">
        <f t="shared" ref="F123" si="32">SUM(E123/D123)*100</f>
        <v>99.999996466666673</v>
      </c>
      <c r="G123" s="26"/>
      <c r="H123" s="27"/>
      <c r="I123" s="27"/>
      <c r="J123" s="28"/>
      <c r="K123" s="19"/>
      <c r="L123" s="25"/>
      <c r="M123" s="10"/>
    </row>
    <row r="124" spans="1:13" s="47" customFormat="1" ht="17.25" customHeight="1">
      <c r="A124" s="77"/>
      <c r="B124" s="78" t="s">
        <v>15</v>
      </c>
      <c r="C124" s="79">
        <f t="shared" ref="C124" si="33">SUM(C126)</f>
        <v>15000000</v>
      </c>
      <c r="D124" s="79">
        <f t="shared" ref="D124:E124" si="34">SUM(D126)</f>
        <v>15000000</v>
      </c>
      <c r="E124" s="79">
        <f t="shared" si="34"/>
        <v>14999999.470000001</v>
      </c>
      <c r="F124" s="80">
        <f t="shared" ref="F124" si="35">SUM(E124/D124)*100</f>
        <v>99.999996466666673</v>
      </c>
      <c r="G124" s="53"/>
      <c r="H124" s="54"/>
      <c r="I124" s="54"/>
      <c r="J124" s="55"/>
      <c r="K124" s="56"/>
      <c r="L124" s="57"/>
      <c r="M124" s="58"/>
    </row>
    <row r="125" spans="1:13" ht="17.25" customHeight="1">
      <c r="A125" s="30"/>
      <c r="B125" s="29" t="s">
        <v>2</v>
      </c>
      <c r="C125" s="99"/>
      <c r="D125" s="99"/>
      <c r="E125" s="99"/>
      <c r="F125" s="85"/>
      <c r="G125" s="26"/>
      <c r="H125" s="27"/>
      <c r="I125" s="27"/>
      <c r="J125" s="28"/>
      <c r="K125" s="19"/>
      <c r="L125" s="25"/>
      <c r="M125" s="10"/>
    </row>
    <row r="126" spans="1:13" ht="17.25" customHeight="1">
      <c r="A126" s="30"/>
      <c r="B126" s="29" t="s">
        <v>16</v>
      </c>
      <c r="C126" s="82">
        <v>15000000</v>
      </c>
      <c r="D126" s="82">
        <v>15000000</v>
      </c>
      <c r="E126" s="82">
        <v>14999999.470000001</v>
      </c>
      <c r="F126" s="85">
        <f t="shared" ref="F126:F172" si="36">SUM(E126/D126)*100</f>
        <v>99.999996466666673</v>
      </c>
      <c r="G126" s="26"/>
      <c r="H126" s="27"/>
      <c r="I126" s="27"/>
      <c r="J126" s="28"/>
      <c r="K126" s="19"/>
      <c r="L126" s="25"/>
      <c r="M126" s="10"/>
    </row>
    <row r="127" spans="1:13" ht="17.25" hidden="1" customHeight="1">
      <c r="A127" s="30"/>
      <c r="B127" s="81">
        <v>6060</v>
      </c>
      <c r="C127" s="99"/>
      <c r="D127" s="99"/>
      <c r="E127" s="99"/>
      <c r="F127" s="83" t="e">
        <f t="shared" si="36"/>
        <v>#DIV/0!</v>
      </c>
      <c r="G127" s="26"/>
      <c r="H127" s="27"/>
      <c r="I127" s="27"/>
      <c r="J127" s="28"/>
      <c r="K127" s="19"/>
      <c r="L127" s="25"/>
      <c r="M127" s="10"/>
    </row>
    <row r="128" spans="1:13" ht="17.25" hidden="1" customHeight="1">
      <c r="A128" s="30"/>
      <c r="B128" s="81">
        <v>6220</v>
      </c>
      <c r="C128" s="99"/>
      <c r="D128" s="99"/>
      <c r="E128" s="99"/>
      <c r="F128" s="83" t="e">
        <f t="shared" si="36"/>
        <v>#DIV/0!</v>
      </c>
      <c r="G128" s="26"/>
      <c r="H128" s="27"/>
      <c r="I128" s="27"/>
      <c r="J128" s="28"/>
      <c r="K128" s="19"/>
      <c r="L128" s="25"/>
      <c r="M128" s="10"/>
    </row>
    <row r="129" spans="1:13" ht="17.25" hidden="1" customHeight="1">
      <c r="A129" s="30"/>
      <c r="B129" s="81">
        <v>6230</v>
      </c>
      <c r="C129" s="99"/>
      <c r="D129" s="99"/>
      <c r="E129" s="99"/>
      <c r="F129" s="83" t="e">
        <f t="shared" si="36"/>
        <v>#DIV/0!</v>
      </c>
      <c r="G129" s="26"/>
      <c r="H129" s="27"/>
      <c r="I129" s="27"/>
      <c r="J129" s="28"/>
      <c r="K129" s="19"/>
      <c r="L129" s="25"/>
      <c r="M129" s="10"/>
    </row>
    <row r="130" spans="1:13" ht="17.25" hidden="1" customHeight="1">
      <c r="A130" s="30"/>
      <c r="B130" s="29" t="s">
        <v>0</v>
      </c>
      <c r="C130" s="99"/>
      <c r="D130" s="99"/>
      <c r="E130" s="99"/>
      <c r="F130" s="83" t="e">
        <f t="shared" si="36"/>
        <v>#DIV/0!</v>
      </c>
      <c r="G130" s="26"/>
      <c r="H130" s="27"/>
      <c r="I130" s="27"/>
      <c r="J130" s="28"/>
      <c r="K130" s="19"/>
      <c r="L130" s="25"/>
      <c r="M130" s="10"/>
    </row>
    <row r="131" spans="1:13" ht="30" hidden="1">
      <c r="A131" s="30"/>
      <c r="B131" s="31" t="s">
        <v>17</v>
      </c>
      <c r="C131" s="99"/>
      <c r="D131" s="99"/>
      <c r="E131" s="99"/>
      <c r="F131" s="83" t="e">
        <f t="shared" si="36"/>
        <v>#DIV/0!</v>
      </c>
      <c r="G131" s="26"/>
      <c r="H131" s="27"/>
      <c r="I131" s="27"/>
      <c r="J131" s="28"/>
      <c r="K131" s="19"/>
      <c r="L131" s="25"/>
      <c r="M131" s="10"/>
    </row>
    <row r="132" spans="1:13" ht="17.25" hidden="1" customHeight="1">
      <c r="A132" s="30"/>
      <c r="B132" s="81">
        <v>6059</v>
      </c>
      <c r="C132" s="99"/>
      <c r="D132" s="99"/>
      <c r="E132" s="99"/>
      <c r="F132" s="83" t="e">
        <f t="shared" si="36"/>
        <v>#DIV/0!</v>
      </c>
      <c r="G132" s="26"/>
      <c r="H132" s="27"/>
      <c r="I132" s="27"/>
      <c r="J132" s="28"/>
      <c r="K132" s="19"/>
      <c r="L132" s="25"/>
      <c r="M132" s="10"/>
    </row>
    <row r="133" spans="1:13" ht="17.25" hidden="1" customHeight="1">
      <c r="A133" s="74">
        <v>85215</v>
      </c>
      <c r="B133" s="75" t="s">
        <v>28</v>
      </c>
      <c r="C133" s="84">
        <f t="shared" ref="C133:E133" si="37">SUM(C134)</f>
        <v>0</v>
      </c>
      <c r="D133" s="84">
        <f t="shared" si="37"/>
        <v>0</v>
      </c>
      <c r="E133" s="84">
        <f t="shared" si="37"/>
        <v>0</v>
      </c>
      <c r="F133" s="76" t="e">
        <f t="shared" si="36"/>
        <v>#DIV/0!</v>
      </c>
      <c r="G133" s="26"/>
      <c r="H133" s="27"/>
      <c r="I133" s="27"/>
      <c r="J133" s="28"/>
      <c r="K133" s="19"/>
      <c r="L133" s="25"/>
      <c r="M133" s="10"/>
    </row>
    <row r="134" spans="1:13" s="47" customFormat="1" ht="17.25" hidden="1" customHeight="1">
      <c r="A134" s="77"/>
      <c r="B134" s="78" t="s">
        <v>3</v>
      </c>
      <c r="C134" s="79">
        <f t="shared" ref="C134" si="38">SUM(C136,C157)</f>
        <v>0</v>
      </c>
      <c r="D134" s="79">
        <f t="shared" ref="D134:E134" si="39">SUM(D136,D157)</f>
        <v>0</v>
      </c>
      <c r="E134" s="79">
        <f t="shared" si="39"/>
        <v>0</v>
      </c>
      <c r="F134" s="80" t="e">
        <f t="shared" si="36"/>
        <v>#DIV/0!</v>
      </c>
      <c r="G134" s="53"/>
      <c r="H134" s="54"/>
      <c r="I134" s="54"/>
      <c r="J134" s="55"/>
      <c r="K134" s="56"/>
      <c r="L134" s="57"/>
      <c r="M134" s="58"/>
    </row>
    <row r="135" spans="1:13" ht="17.25" hidden="1" customHeight="1">
      <c r="A135" s="30"/>
      <c r="B135" s="29" t="s">
        <v>2</v>
      </c>
      <c r="C135" s="99"/>
      <c r="D135" s="99"/>
      <c r="E135" s="99"/>
      <c r="F135" s="85"/>
      <c r="G135" s="26"/>
      <c r="H135" s="27"/>
      <c r="I135" s="27"/>
      <c r="J135" s="28"/>
      <c r="K135" s="19"/>
      <c r="L135" s="25"/>
      <c r="M135" s="10"/>
    </row>
    <row r="136" spans="1:13" ht="17.25" hidden="1" customHeight="1">
      <c r="A136" s="30"/>
      <c r="B136" s="29" t="s">
        <v>1</v>
      </c>
      <c r="C136" s="82">
        <f t="shared" ref="C136" si="40">SUM(C153)</f>
        <v>0</v>
      </c>
      <c r="D136" s="82">
        <f t="shared" ref="D136:E136" si="41">SUM(D153)</f>
        <v>0</v>
      </c>
      <c r="E136" s="82">
        <f t="shared" si="41"/>
        <v>0</v>
      </c>
      <c r="F136" s="85" t="e">
        <f t="shared" si="36"/>
        <v>#DIV/0!</v>
      </c>
      <c r="G136" s="26"/>
      <c r="H136" s="27"/>
      <c r="I136" s="27"/>
      <c r="J136" s="28"/>
      <c r="K136" s="19"/>
      <c r="L136" s="25"/>
      <c r="M136" s="10"/>
    </row>
    <row r="137" spans="1:13" ht="17.25" hidden="1" customHeight="1">
      <c r="A137" s="30"/>
      <c r="B137" s="29" t="s">
        <v>0</v>
      </c>
      <c r="C137" s="99"/>
      <c r="D137" s="99"/>
      <c r="E137" s="99"/>
      <c r="F137" s="85"/>
      <c r="G137" s="26"/>
      <c r="H137" s="27"/>
      <c r="I137" s="27"/>
      <c r="J137" s="28"/>
      <c r="K137" s="19"/>
      <c r="L137" s="25"/>
      <c r="M137" s="10"/>
    </row>
    <row r="138" spans="1:13" ht="17.25" hidden="1" customHeight="1">
      <c r="A138" s="30"/>
      <c r="B138" s="31" t="s">
        <v>31</v>
      </c>
      <c r="C138" s="99"/>
      <c r="D138" s="99"/>
      <c r="E138" s="99"/>
      <c r="F138" s="85" t="e">
        <f t="shared" si="36"/>
        <v>#DIV/0!</v>
      </c>
      <c r="G138" s="26"/>
      <c r="H138" s="27"/>
      <c r="I138" s="27"/>
      <c r="J138" s="28"/>
      <c r="K138" s="19"/>
      <c r="L138" s="25"/>
      <c r="M138" s="10"/>
    </row>
    <row r="139" spans="1:13" ht="17.25" hidden="1" customHeight="1">
      <c r="A139" s="30"/>
      <c r="B139" s="81">
        <v>4010</v>
      </c>
      <c r="C139" s="99"/>
      <c r="D139" s="99"/>
      <c r="E139" s="99"/>
      <c r="F139" s="85" t="e">
        <f t="shared" si="36"/>
        <v>#DIV/0!</v>
      </c>
      <c r="G139" s="26"/>
      <c r="H139" s="27"/>
      <c r="I139" s="27"/>
      <c r="J139" s="28"/>
      <c r="K139" s="19"/>
      <c r="L139" s="25"/>
      <c r="M139" s="10"/>
    </row>
    <row r="140" spans="1:13" ht="17.25" hidden="1" customHeight="1">
      <c r="A140" s="30"/>
      <c r="B140" s="81">
        <v>4020</v>
      </c>
      <c r="C140" s="99"/>
      <c r="D140" s="99"/>
      <c r="E140" s="99"/>
      <c r="F140" s="85" t="e">
        <f t="shared" si="36"/>
        <v>#DIV/0!</v>
      </c>
      <c r="G140" s="26"/>
      <c r="H140" s="27"/>
      <c r="I140" s="27"/>
      <c r="J140" s="28"/>
      <c r="K140" s="19"/>
      <c r="L140" s="25"/>
      <c r="M140" s="10"/>
    </row>
    <row r="141" spans="1:13" ht="17.25" hidden="1" customHeight="1">
      <c r="A141" s="30"/>
      <c r="B141" s="81">
        <v>4040</v>
      </c>
      <c r="C141" s="99"/>
      <c r="D141" s="99"/>
      <c r="E141" s="99"/>
      <c r="F141" s="85" t="e">
        <f t="shared" si="36"/>
        <v>#DIV/0!</v>
      </c>
      <c r="G141" s="26"/>
      <c r="H141" s="27"/>
      <c r="I141" s="27"/>
      <c r="J141" s="28"/>
      <c r="K141" s="19"/>
      <c r="L141" s="25"/>
      <c r="M141" s="10"/>
    </row>
    <row r="142" spans="1:13" ht="17.25" hidden="1" customHeight="1">
      <c r="A142" s="30"/>
      <c r="B142" s="81">
        <v>4050</v>
      </c>
      <c r="C142" s="99"/>
      <c r="D142" s="99"/>
      <c r="E142" s="99"/>
      <c r="F142" s="85" t="e">
        <f t="shared" si="36"/>
        <v>#DIV/0!</v>
      </c>
      <c r="G142" s="26"/>
      <c r="H142" s="27"/>
      <c r="I142" s="27"/>
      <c r="J142" s="28"/>
      <c r="K142" s="19"/>
      <c r="L142" s="25"/>
      <c r="M142" s="10"/>
    </row>
    <row r="143" spans="1:13" ht="17.25" hidden="1" customHeight="1">
      <c r="A143" s="30"/>
      <c r="B143" s="81">
        <v>4060</v>
      </c>
      <c r="C143" s="99"/>
      <c r="D143" s="99"/>
      <c r="E143" s="99"/>
      <c r="F143" s="85" t="e">
        <f t="shared" si="36"/>
        <v>#DIV/0!</v>
      </c>
      <c r="G143" s="26"/>
      <c r="H143" s="27"/>
      <c r="I143" s="27"/>
      <c r="J143" s="28"/>
      <c r="K143" s="19"/>
      <c r="L143" s="25"/>
      <c r="M143" s="10"/>
    </row>
    <row r="144" spans="1:13" ht="17.25" hidden="1" customHeight="1">
      <c r="A144" s="30"/>
      <c r="B144" s="81">
        <v>4070</v>
      </c>
      <c r="C144" s="99"/>
      <c r="D144" s="99"/>
      <c r="E144" s="99"/>
      <c r="F144" s="85" t="e">
        <f t="shared" si="36"/>
        <v>#DIV/0!</v>
      </c>
      <c r="G144" s="26"/>
      <c r="H144" s="27"/>
      <c r="I144" s="27"/>
      <c r="J144" s="28"/>
      <c r="K144" s="19"/>
      <c r="L144" s="25"/>
      <c r="M144" s="10"/>
    </row>
    <row r="145" spans="1:13" ht="17.25" hidden="1" customHeight="1">
      <c r="A145" s="30"/>
      <c r="B145" s="81">
        <v>4080</v>
      </c>
      <c r="C145" s="99"/>
      <c r="D145" s="99"/>
      <c r="E145" s="99"/>
      <c r="F145" s="85" t="e">
        <f t="shared" si="36"/>
        <v>#DIV/0!</v>
      </c>
      <c r="G145" s="26"/>
      <c r="H145" s="27"/>
      <c r="I145" s="27"/>
      <c r="J145" s="28"/>
      <c r="K145" s="19"/>
      <c r="L145" s="25"/>
      <c r="M145" s="10"/>
    </row>
    <row r="146" spans="1:13" ht="17.25" hidden="1" customHeight="1">
      <c r="A146" s="30"/>
      <c r="B146" s="81">
        <v>4090</v>
      </c>
      <c r="C146" s="99"/>
      <c r="D146" s="99"/>
      <c r="E146" s="99"/>
      <c r="F146" s="85" t="e">
        <f t="shared" si="36"/>
        <v>#DIV/0!</v>
      </c>
      <c r="G146" s="26"/>
      <c r="H146" s="27"/>
      <c r="I146" s="27"/>
      <c r="J146" s="28"/>
      <c r="K146" s="19"/>
      <c r="L146" s="25"/>
      <c r="M146" s="10"/>
    </row>
    <row r="147" spans="1:13" ht="17.25" hidden="1" customHeight="1">
      <c r="A147" s="30"/>
      <c r="B147" s="81">
        <v>4110</v>
      </c>
      <c r="C147" s="99"/>
      <c r="D147" s="99"/>
      <c r="E147" s="99"/>
      <c r="F147" s="85" t="e">
        <f t="shared" si="36"/>
        <v>#DIV/0!</v>
      </c>
      <c r="G147" s="26"/>
      <c r="H147" s="27"/>
      <c r="I147" s="27"/>
      <c r="J147" s="28"/>
      <c r="K147" s="19"/>
      <c r="L147" s="25"/>
      <c r="M147" s="10"/>
    </row>
    <row r="148" spans="1:13" ht="17.25" hidden="1" customHeight="1">
      <c r="A148" s="30"/>
      <c r="B148" s="81">
        <v>4120</v>
      </c>
      <c r="C148" s="99"/>
      <c r="D148" s="99"/>
      <c r="E148" s="99"/>
      <c r="F148" s="85" t="e">
        <f t="shared" si="36"/>
        <v>#DIV/0!</v>
      </c>
      <c r="G148" s="26"/>
      <c r="H148" s="27"/>
      <c r="I148" s="27"/>
      <c r="J148" s="28"/>
      <c r="K148" s="19"/>
      <c r="L148" s="25"/>
      <c r="M148" s="10"/>
    </row>
    <row r="149" spans="1:13" ht="17.25" hidden="1" customHeight="1">
      <c r="A149" s="30"/>
      <c r="B149" s="81">
        <v>4130</v>
      </c>
      <c r="C149" s="99"/>
      <c r="D149" s="99"/>
      <c r="E149" s="99"/>
      <c r="F149" s="85" t="e">
        <f t="shared" si="36"/>
        <v>#DIV/0!</v>
      </c>
      <c r="G149" s="26"/>
      <c r="H149" s="27"/>
      <c r="I149" s="27"/>
      <c r="J149" s="28"/>
      <c r="K149" s="19"/>
      <c r="L149" s="25"/>
      <c r="M149" s="10"/>
    </row>
    <row r="150" spans="1:13" ht="17.25" hidden="1" customHeight="1">
      <c r="A150" s="30"/>
      <c r="B150" s="81">
        <v>4170</v>
      </c>
      <c r="C150" s="99"/>
      <c r="D150" s="99"/>
      <c r="E150" s="99"/>
      <c r="F150" s="85" t="e">
        <f t="shared" si="36"/>
        <v>#DIV/0!</v>
      </c>
      <c r="G150" s="26"/>
      <c r="H150" s="27"/>
      <c r="I150" s="27"/>
      <c r="J150" s="28"/>
      <c r="K150" s="19"/>
      <c r="L150" s="25"/>
      <c r="M150" s="10"/>
    </row>
    <row r="151" spans="1:13" ht="17.25" hidden="1" customHeight="1">
      <c r="A151" s="30"/>
      <c r="B151" s="81">
        <v>4710</v>
      </c>
      <c r="C151" s="99"/>
      <c r="D151" s="99"/>
      <c r="E151" s="99"/>
      <c r="F151" s="85" t="e">
        <f t="shared" si="36"/>
        <v>#DIV/0!</v>
      </c>
      <c r="G151" s="26"/>
      <c r="H151" s="27"/>
      <c r="I151" s="27"/>
      <c r="J151" s="28"/>
      <c r="K151" s="19"/>
      <c r="L151" s="25"/>
      <c r="M151" s="10"/>
    </row>
    <row r="152" spans="1:13" ht="17.25" hidden="1" customHeight="1">
      <c r="A152" s="30"/>
      <c r="B152" s="81">
        <v>4780</v>
      </c>
      <c r="C152" s="99"/>
      <c r="D152" s="99"/>
      <c r="E152" s="99"/>
      <c r="F152" s="85" t="e">
        <f t="shared" si="36"/>
        <v>#DIV/0!</v>
      </c>
      <c r="G152" s="26"/>
      <c r="H152" s="27"/>
      <c r="I152" s="27"/>
      <c r="J152" s="28"/>
      <c r="K152" s="19"/>
      <c r="L152" s="25"/>
      <c r="M152" s="10"/>
    </row>
    <row r="153" spans="1:13" s="16" customFormat="1" ht="17.25" hidden="1" customHeight="1">
      <c r="A153" s="102"/>
      <c r="B153" s="31" t="s">
        <v>4</v>
      </c>
      <c r="C153" s="99"/>
      <c r="D153" s="99"/>
      <c r="E153" s="99"/>
      <c r="F153" s="83" t="e">
        <f t="shared" si="36"/>
        <v>#DIV/0!</v>
      </c>
      <c r="G153" s="48"/>
      <c r="H153" s="49"/>
      <c r="I153" s="49"/>
      <c r="J153" s="50"/>
      <c r="K153" s="51"/>
      <c r="L153" s="52"/>
      <c r="M153" s="15"/>
    </row>
    <row r="154" spans="1:13" ht="17.25" hidden="1" customHeight="1">
      <c r="A154" s="30"/>
      <c r="B154" s="81">
        <v>4230</v>
      </c>
      <c r="C154" s="99"/>
      <c r="D154" s="99"/>
      <c r="E154" s="99"/>
      <c r="F154" s="85" t="e">
        <f t="shared" si="36"/>
        <v>#DIV/0!</v>
      </c>
      <c r="G154" s="26"/>
      <c r="H154" s="27"/>
      <c r="I154" s="27"/>
      <c r="J154" s="28"/>
      <c r="K154" s="19"/>
      <c r="L154" s="25"/>
      <c r="M154" s="10"/>
    </row>
    <row r="155" spans="1:13" ht="17.25" hidden="1" customHeight="1">
      <c r="A155" s="30"/>
      <c r="B155" s="81">
        <v>4270</v>
      </c>
      <c r="C155" s="99"/>
      <c r="D155" s="99"/>
      <c r="E155" s="99"/>
      <c r="F155" s="85" t="e">
        <f t="shared" si="36"/>
        <v>#DIV/0!</v>
      </c>
      <c r="G155" s="26"/>
      <c r="H155" s="27"/>
      <c r="I155" s="27"/>
      <c r="J155" s="28"/>
      <c r="K155" s="19"/>
      <c r="L155" s="25"/>
      <c r="M155" s="10"/>
    </row>
    <row r="156" spans="1:13" ht="17.25" hidden="1" customHeight="1">
      <c r="A156" s="30"/>
      <c r="B156" s="81">
        <v>4300</v>
      </c>
      <c r="C156" s="99"/>
      <c r="D156" s="99"/>
      <c r="E156" s="99"/>
      <c r="F156" s="85" t="e">
        <f t="shared" si="36"/>
        <v>#DIV/0!</v>
      </c>
      <c r="G156" s="26"/>
      <c r="H156" s="27"/>
      <c r="I156" s="27"/>
      <c r="J156" s="28"/>
      <c r="K156" s="19"/>
      <c r="L156" s="25"/>
      <c r="M156" s="10"/>
    </row>
    <row r="157" spans="1:13" ht="17.25" hidden="1" customHeight="1">
      <c r="A157" s="30"/>
      <c r="B157" s="29" t="s">
        <v>11</v>
      </c>
      <c r="C157" s="82"/>
      <c r="D157" s="82"/>
      <c r="E157" s="82"/>
      <c r="F157" s="85" t="e">
        <f t="shared" si="36"/>
        <v>#DIV/0!</v>
      </c>
      <c r="G157" s="26"/>
      <c r="H157" s="27"/>
      <c r="I157" s="27"/>
      <c r="J157" s="28"/>
      <c r="K157" s="19"/>
      <c r="L157" s="25"/>
      <c r="M157" s="10"/>
    </row>
    <row r="158" spans="1:13" ht="17.25" hidden="1" customHeight="1">
      <c r="A158" s="30"/>
      <c r="B158" s="81">
        <v>3020</v>
      </c>
      <c r="C158" s="99"/>
      <c r="D158" s="99"/>
      <c r="E158" s="99"/>
      <c r="F158" s="85" t="e">
        <f t="shared" si="36"/>
        <v>#DIV/0!</v>
      </c>
      <c r="G158" s="26"/>
      <c r="H158" s="27"/>
      <c r="I158" s="27"/>
      <c r="J158" s="28"/>
      <c r="K158" s="19"/>
      <c r="L158" s="25"/>
      <c r="M158" s="10"/>
    </row>
    <row r="159" spans="1:13" ht="17.25" hidden="1" customHeight="1">
      <c r="A159" s="30"/>
      <c r="B159" s="29" t="s">
        <v>20</v>
      </c>
      <c r="C159" s="99"/>
      <c r="D159" s="99"/>
      <c r="E159" s="99"/>
      <c r="F159" s="83" t="e">
        <f t="shared" si="36"/>
        <v>#DIV/0!</v>
      </c>
      <c r="G159" s="26"/>
      <c r="H159" s="27"/>
      <c r="I159" s="27"/>
      <c r="J159" s="28"/>
      <c r="K159" s="19"/>
      <c r="L159" s="25"/>
      <c r="M159" s="10"/>
    </row>
    <row r="160" spans="1:13" ht="17.25" hidden="1" customHeight="1">
      <c r="A160" s="30"/>
      <c r="B160" s="81">
        <v>2360</v>
      </c>
      <c r="C160" s="99"/>
      <c r="D160" s="99"/>
      <c r="E160" s="99"/>
      <c r="F160" s="83" t="e">
        <f t="shared" si="36"/>
        <v>#DIV/0!</v>
      </c>
      <c r="G160" s="26"/>
      <c r="H160" s="27"/>
      <c r="I160" s="27"/>
      <c r="J160" s="28"/>
      <c r="K160" s="19"/>
      <c r="L160" s="25"/>
      <c r="M160" s="10"/>
    </row>
    <row r="161" spans="1:13" ht="17.25" hidden="1" customHeight="1">
      <c r="A161" s="30"/>
      <c r="B161" s="81">
        <v>2800</v>
      </c>
      <c r="C161" s="99"/>
      <c r="D161" s="99"/>
      <c r="E161" s="99"/>
      <c r="F161" s="83" t="e">
        <f t="shared" si="36"/>
        <v>#DIV/0!</v>
      </c>
      <c r="G161" s="26"/>
      <c r="H161" s="27"/>
      <c r="I161" s="27"/>
      <c r="J161" s="28"/>
      <c r="K161" s="19"/>
      <c r="L161" s="25"/>
      <c r="M161" s="10"/>
    </row>
    <row r="162" spans="1:13" ht="30" hidden="1">
      <c r="A162" s="30"/>
      <c r="B162" s="29" t="s">
        <v>21</v>
      </c>
      <c r="C162" s="99"/>
      <c r="D162" s="99"/>
      <c r="E162" s="99"/>
      <c r="F162" s="83" t="e">
        <f t="shared" si="36"/>
        <v>#DIV/0!</v>
      </c>
      <c r="G162" s="26"/>
      <c r="H162" s="27"/>
      <c r="I162" s="27"/>
      <c r="J162" s="28"/>
      <c r="K162" s="19"/>
      <c r="L162" s="25"/>
      <c r="M162" s="10"/>
    </row>
    <row r="163" spans="1:13" s="41" customFormat="1" ht="17.25" hidden="1" customHeight="1">
      <c r="A163" s="72"/>
      <c r="B163" s="78" t="s">
        <v>15</v>
      </c>
      <c r="C163" s="79"/>
      <c r="D163" s="79"/>
      <c r="E163" s="79"/>
      <c r="F163" s="80" t="e">
        <f t="shared" si="36"/>
        <v>#DIV/0!</v>
      </c>
      <c r="G163" s="36"/>
      <c r="H163" s="37"/>
      <c r="I163" s="37"/>
      <c r="J163" s="18"/>
      <c r="K163" s="38"/>
      <c r="L163" s="39"/>
      <c r="M163" s="40"/>
    </row>
    <row r="164" spans="1:13" ht="17.25" hidden="1" customHeight="1">
      <c r="A164" s="30"/>
      <c r="B164" s="29" t="s">
        <v>2</v>
      </c>
      <c r="C164" s="99"/>
      <c r="D164" s="99"/>
      <c r="E164" s="99"/>
      <c r="F164" s="83" t="e">
        <f t="shared" si="36"/>
        <v>#DIV/0!</v>
      </c>
      <c r="G164" s="26"/>
      <c r="H164" s="27"/>
      <c r="I164" s="27"/>
      <c r="J164" s="28"/>
      <c r="K164" s="19"/>
      <c r="L164" s="25"/>
      <c r="M164" s="10"/>
    </row>
    <row r="165" spans="1:13" ht="17.25" hidden="1" customHeight="1">
      <c r="A165" s="30"/>
      <c r="B165" s="29" t="s">
        <v>16</v>
      </c>
      <c r="C165" s="99"/>
      <c r="D165" s="99"/>
      <c r="E165" s="99"/>
      <c r="F165" s="83" t="e">
        <f t="shared" si="36"/>
        <v>#DIV/0!</v>
      </c>
      <c r="G165" s="26"/>
      <c r="H165" s="27"/>
      <c r="I165" s="27"/>
      <c r="J165" s="28"/>
      <c r="K165" s="19"/>
      <c r="L165" s="25"/>
      <c r="M165" s="10"/>
    </row>
    <row r="166" spans="1:13" ht="17.25" hidden="1" customHeight="1">
      <c r="A166" s="30"/>
      <c r="B166" s="81">
        <v>6050</v>
      </c>
      <c r="C166" s="99"/>
      <c r="D166" s="99"/>
      <c r="E166" s="99"/>
      <c r="F166" s="83" t="e">
        <f t="shared" si="36"/>
        <v>#DIV/0!</v>
      </c>
      <c r="G166" s="26"/>
      <c r="H166" s="27"/>
      <c r="I166" s="27"/>
      <c r="J166" s="28"/>
      <c r="K166" s="19"/>
      <c r="L166" s="25"/>
      <c r="M166" s="10"/>
    </row>
    <row r="167" spans="1:13" ht="17.25" hidden="1" customHeight="1">
      <c r="A167" s="30"/>
      <c r="B167" s="81">
        <v>6060</v>
      </c>
      <c r="C167" s="99"/>
      <c r="D167" s="99"/>
      <c r="E167" s="99"/>
      <c r="F167" s="83" t="e">
        <f t="shared" si="36"/>
        <v>#DIV/0!</v>
      </c>
      <c r="G167" s="26"/>
      <c r="H167" s="27"/>
      <c r="I167" s="27"/>
      <c r="J167" s="28"/>
      <c r="K167" s="19"/>
      <c r="L167" s="25"/>
      <c r="M167" s="10"/>
    </row>
    <row r="168" spans="1:13" ht="17.25" hidden="1" customHeight="1">
      <c r="A168" s="30"/>
      <c r="B168" s="81">
        <v>6220</v>
      </c>
      <c r="C168" s="99"/>
      <c r="D168" s="99"/>
      <c r="E168" s="99"/>
      <c r="F168" s="83" t="e">
        <f t="shared" si="36"/>
        <v>#DIV/0!</v>
      </c>
      <c r="G168" s="26"/>
      <c r="H168" s="27"/>
      <c r="I168" s="27"/>
      <c r="J168" s="28"/>
      <c r="K168" s="19"/>
      <c r="L168" s="25"/>
      <c r="M168" s="10"/>
    </row>
    <row r="169" spans="1:13" ht="17.25" hidden="1" customHeight="1">
      <c r="A169" s="30"/>
      <c r="B169" s="81">
        <v>6230</v>
      </c>
      <c r="C169" s="99"/>
      <c r="D169" s="99"/>
      <c r="E169" s="99"/>
      <c r="F169" s="83" t="e">
        <f t="shared" si="36"/>
        <v>#DIV/0!</v>
      </c>
      <c r="G169" s="26"/>
      <c r="H169" s="27"/>
      <c r="I169" s="27"/>
      <c r="J169" s="28"/>
      <c r="K169" s="19"/>
      <c r="L169" s="25"/>
      <c r="M169" s="10"/>
    </row>
    <row r="170" spans="1:13" ht="17.25" hidden="1" customHeight="1">
      <c r="A170" s="30"/>
      <c r="B170" s="29" t="s">
        <v>0</v>
      </c>
      <c r="C170" s="99"/>
      <c r="D170" s="99"/>
      <c r="E170" s="99"/>
      <c r="F170" s="83" t="e">
        <f t="shared" si="36"/>
        <v>#DIV/0!</v>
      </c>
      <c r="G170" s="26"/>
      <c r="H170" s="27"/>
      <c r="I170" s="27"/>
      <c r="J170" s="28"/>
      <c r="K170" s="19"/>
      <c r="L170" s="25"/>
      <c r="M170" s="10"/>
    </row>
    <row r="171" spans="1:13" ht="30" hidden="1">
      <c r="A171" s="30"/>
      <c r="B171" s="31" t="s">
        <v>17</v>
      </c>
      <c r="C171" s="99"/>
      <c r="D171" s="99"/>
      <c r="E171" s="99"/>
      <c r="F171" s="83" t="e">
        <f t="shared" si="36"/>
        <v>#DIV/0!</v>
      </c>
      <c r="G171" s="26"/>
      <c r="H171" s="27"/>
      <c r="I171" s="27"/>
      <c r="J171" s="28"/>
      <c r="K171" s="19"/>
      <c r="L171" s="25"/>
      <c r="M171" s="10"/>
    </row>
    <row r="172" spans="1:13" ht="17.25" hidden="1" customHeight="1">
      <c r="A172" s="30"/>
      <c r="B172" s="81">
        <v>6059</v>
      </c>
      <c r="C172" s="99"/>
      <c r="D172" s="99"/>
      <c r="E172" s="99"/>
      <c r="F172" s="83" t="e">
        <f t="shared" si="36"/>
        <v>#DIV/0!</v>
      </c>
      <c r="G172" s="26"/>
      <c r="H172" s="27"/>
      <c r="I172" s="27"/>
      <c r="J172" s="28"/>
      <c r="K172" s="19"/>
      <c r="L172" s="25"/>
      <c r="M172" s="10"/>
    </row>
    <row r="173" spans="1:13" ht="17.25" hidden="1" customHeight="1">
      <c r="A173" s="74">
        <v>85219</v>
      </c>
      <c r="B173" s="75" t="s">
        <v>29</v>
      </c>
      <c r="C173" s="84">
        <f t="shared" ref="C173:E173" si="42">SUM(C174)</f>
        <v>0</v>
      </c>
      <c r="D173" s="84">
        <f t="shared" si="42"/>
        <v>0</v>
      </c>
      <c r="E173" s="84">
        <f t="shared" si="42"/>
        <v>0</v>
      </c>
      <c r="F173" s="76" t="e">
        <f t="shared" ref="F173:F221" si="43">SUM(E173/D173)*100</f>
        <v>#DIV/0!</v>
      </c>
      <c r="G173" s="26"/>
      <c r="H173" s="27"/>
      <c r="I173" s="27"/>
      <c r="J173" s="28"/>
      <c r="K173" s="19"/>
      <c r="L173" s="25"/>
      <c r="M173" s="10"/>
    </row>
    <row r="174" spans="1:13" s="47" customFormat="1" ht="17.25" hidden="1" customHeight="1">
      <c r="A174" s="77"/>
      <c r="B174" s="78" t="s">
        <v>3</v>
      </c>
      <c r="C174" s="79">
        <f t="shared" ref="C174" si="44">SUM(C176)</f>
        <v>0</v>
      </c>
      <c r="D174" s="79">
        <f t="shared" ref="D174:E174" si="45">SUM(D176)</f>
        <v>0</v>
      </c>
      <c r="E174" s="79">
        <f t="shared" si="45"/>
        <v>0</v>
      </c>
      <c r="F174" s="80" t="e">
        <f t="shared" si="43"/>
        <v>#DIV/0!</v>
      </c>
      <c r="G174" s="53"/>
      <c r="H174" s="54"/>
      <c r="I174" s="54"/>
      <c r="J174" s="55"/>
      <c r="K174" s="56"/>
      <c r="L174" s="57"/>
      <c r="M174" s="58"/>
    </row>
    <row r="175" spans="1:13" ht="17.25" hidden="1" customHeight="1">
      <c r="A175" s="30"/>
      <c r="B175" s="29" t="s">
        <v>2</v>
      </c>
      <c r="C175" s="99"/>
      <c r="D175" s="99"/>
      <c r="E175" s="99"/>
      <c r="F175" s="83"/>
      <c r="G175" s="26"/>
      <c r="H175" s="27"/>
      <c r="I175" s="27"/>
      <c r="J175" s="28"/>
      <c r="K175" s="19"/>
      <c r="L175" s="25"/>
      <c r="M175" s="10"/>
    </row>
    <row r="176" spans="1:13" ht="17.25" hidden="1" customHeight="1">
      <c r="A176" s="30"/>
      <c r="B176" s="29" t="s">
        <v>1</v>
      </c>
      <c r="C176" s="82">
        <f t="shared" ref="C176" si="46">SUM(C178)</f>
        <v>0</v>
      </c>
      <c r="D176" s="82">
        <f t="shared" ref="D176:E176" si="47">SUM(D178)</f>
        <v>0</v>
      </c>
      <c r="E176" s="82">
        <f t="shared" si="47"/>
        <v>0</v>
      </c>
      <c r="F176" s="85" t="e">
        <f t="shared" si="43"/>
        <v>#DIV/0!</v>
      </c>
      <c r="G176" s="26"/>
      <c r="H176" s="27"/>
      <c r="I176" s="27"/>
      <c r="J176" s="28"/>
      <c r="K176" s="19"/>
      <c r="L176" s="25"/>
      <c r="M176" s="10"/>
    </row>
    <row r="177" spans="1:13" ht="17.25" hidden="1" customHeight="1">
      <c r="A177" s="30"/>
      <c r="B177" s="29" t="s">
        <v>0</v>
      </c>
      <c r="C177" s="99"/>
      <c r="D177" s="99"/>
      <c r="E177" s="99"/>
      <c r="F177" s="83"/>
      <c r="G177" s="26"/>
      <c r="H177" s="27"/>
      <c r="I177" s="27"/>
      <c r="J177" s="28"/>
      <c r="K177" s="19"/>
      <c r="L177" s="25"/>
      <c r="M177" s="10"/>
    </row>
    <row r="178" spans="1:13" ht="17.25" hidden="1" customHeight="1">
      <c r="A178" s="30"/>
      <c r="B178" s="31" t="s">
        <v>31</v>
      </c>
      <c r="C178" s="99">
        <f t="shared" ref="C178" si="48">SUM(C179:C190)</f>
        <v>0</v>
      </c>
      <c r="D178" s="99">
        <f t="shared" ref="D178:E178" si="49">SUM(D179:D190)</f>
        <v>0</v>
      </c>
      <c r="E178" s="99">
        <f t="shared" si="49"/>
        <v>0</v>
      </c>
      <c r="F178" s="83" t="e">
        <f t="shared" si="43"/>
        <v>#DIV/0!</v>
      </c>
      <c r="G178" s="26"/>
      <c r="H178" s="27"/>
      <c r="I178" s="27"/>
      <c r="J178" s="28"/>
      <c r="K178" s="19"/>
      <c r="L178" s="25"/>
      <c r="M178" s="10"/>
    </row>
    <row r="179" spans="1:13" ht="17.25" hidden="1" customHeight="1">
      <c r="A179" s="30"/>
      <c r="B179" s="81">
        <v>4010</v>
      </c>
      <c r="C179" s="99"/>
      <c r="D179" s="101"/>
      <c r="E179" s="99"/>
      <c r="F179" s="85" t="e">
        <f t="shared" si="43"/>
        <v>#DIV/0!</v>
      </c>
      <c r="G179" s="26"/>
      <c r="H179" s="27"/>
      <c r="I179" s="27"/>
      <c r="J179" s="28"/>
      <c r="K179" s="19"/>
      <c r="L179" s="25"/>
      <c r="M179" s="10"/>
    </row>
    <row r="180" spans="1:13" ht="17.25" hidden="1" customHeight="1">
      <c r="A180" s="30"/>
      <c r="B180" s="81">
        <v>4020</v>
      </c>
      <c r="C180" s="99"/>
      <c r="D180" s="101"/>
      <c r="E180" s="99"/>
      <c r="F180" s="85" t="e">
        <f t="shared" si="43"/>
        <v>#DIV/0!</v>
      </c>
      <c r="G180" s="26"/>
      <c r="H180" s="27"/>
      <c r="I180" s="27"/>
      <c r="J180" s="28"/>
      <c r="K180" s="19"/>
      <c r="L180" s="25"/>
      <c r="M180" s="10"/>
    </row>
    <row r="181" spans="1:13" ht="17.25" hidden="1" customHeight="1">
      <c r="A181" s="30"/>
      <c r="B181" s="81">
        <v>4040</v>
      </c>
      <c r="C181" s="99"/>
      <c r="D181" s="101"/>
      <c r="E181" s="99"/>
      <c r="F181" s="85" t="e">
        <f t="shared" si="43"/>
        <v>#DIV/0!</v>
      </c>
      <c r="G181" s="26"/>
      <c r="H181" s="27"/>
      <c r="I181" s="27"/>
      <c r="J181" s="28"/>
      <c r="K181" s="19"/>
      <c r="L181" s="25"/>
      <c r="M181" s="10"/>
    </row>
    <row r="182" spans="1:13" ht="17.25" hidden="1" customHeight="1">
      <c r="A182" s="30"/>
      <c r="B182" s="81">
        <v>4050</v>
      </c>
      <c r="C182" s="99"/>
      <c r="D182" s="101"/>
      <c r="E182" s="99"/>
      <c r="F182" s="85" t="e">
        <f t="shared" si="43"/>
        <v>#DIV/0!</v>
      </c>
      <c r="G182" s="26"/>
      <c r="H182" s="27"/>
      <c r="I182" s="27"/>
      <c r="J182" s="28"/>
      <c r="K182" s="19"/>
      <c r="L182" s="25"/>
      <c r="M182" s="10"/>
    </row>
    <row r="183" spans="1:13" ht="17.25" hidden="1" customHeight="1">
      <c r="A183" s="30"/>
      <c r="B183" s="81">
        <v>4060</v>
      </c>
      <c r="C183" s="99"/>
      <c r="D183" s="101"/>
      <c r="E183" s="99"/>
      <c r="F183" s="85" t="e">
        <f t="shared" si="43"/>
        <v>#DIV/0!</v>
      </c>
      <c r="G183" s="26"/>
      <c r="H183" s="27"/>
      <c r="I183" s="27"/>
      <c r="J183" s="28"/>
      <c r="K183" s="19"/>
      <c r="L183" s="25"/>
      <c r="M183" s="10"/>
    </row>
    <row r="184" spans="1:13" ht="17.25" hidden="1" customHeight="1">
      <c r="A184" s="30"/>
      <c r="B184" s="81">
        <v>4070</v>
      </c>
      <c r="C184" s="99"/>
      <c r="D184" s="101"/>
      <c r="E184" s="99"/>
      <c r="F184" s="85" t="e">
        <f t="shared" si="43"/>
        <v>#DIV/0!</v>
      </c>
      <c r="G184" s="26"/>
      <c r="H184" s="27"/>
      <c r="I184" s="27"/>
      <c r="J184" s="28"/>
      <c r="K184" s="19"/>
      <c r="L184" s="25"/>
      <c r="M184" s="10"/>
    </row>
    <row r="185" spans="1:13" ht="17.25" hidden="1" customHeight="1">
      <c r="A185" s="30"/>
      <c r="B185" s="81">
        <v>4080</v>
      </c>
      <c r="C185" s="99"/>
      <c r="D185" s="101"/>
      <c r="E185" s="99"/>
      <c r="F185" s="85" t="e">
        <f t="shared" si="43"/>
        <v>#DIV/0!</v>
      </c>
      <c r="G185" s="26"/>
      <c r="H185" s="27"/>
      <c r="I185" s="27"/>
      <c r="J185" s="28"/>
      <c r="K185" s="19"/>
      <c r="L185" s="25"/>
      <c r="M185" s="10"/>
    </row>
    <row r="186" spans="1:13" ht="17.25" hidden="1" customHeight="1">
      <c r="A186" s="30"/>
      <c r="B186" s="81">
        <v>4090</v>
      </c>
      <c r="C186" s="99"/>
      <c r="D186" s="101"/>
      <c r="E186" s="99"/>
      <c r="F186" s="85" t="e">
        <f t="shared" si="43"/>
        <v>#DIV/0!</v>
      </c>
      <c r="G186" s="26"/>
      <c r="H186" s="27"/>
      <c r="I186" s="27"/>
      <c r="J186" s="28"/>
      <c r="K186" s="19"/>
      <c r="L186" s="25"/>
      <c r="M186" s="10"/>
    </row>
    <row r="187" spans="1:13" ht="17.25" hidden="1" customHeight="1">
      <c r="A187" s="30"/>
      <c r="B187" s="81">
        <v>4110</v>
      </c>
      <c r="C187" s="99"/>
      <c r="D187" s="101"/>
      <c r="E187" s="99"/>
      <c r="F187" s="85" t="e">
        <f t="shared" si="43"/>
        <v>#DIV/0!</v>
      </c>
      <c r="G187" s="26"/>
      <c r="H187" s="27"/>
      <c r="I187" s="27"/>
      <c r="J187" s="28"/>
      <c r="K187" s="19"/>
      <c r="L187" s="25"/>
      <c r="M187" s="10"/>
    </row>
    <row r="188" spans="1:13" ht="17.25" hidden="1" customHeight="1">
      <c r="A188" s="30"/>
      <c r="B188" s="81">
        <v>4120</v>
      </c>
      <c r="C188" s="99"/>
      <c r="D188" s="101"/>
      <c r="E188" s="99"/>
      <c r="F188" s="85" t="e">
        <f t="shared" si="43"/>
        <v>#DIV/0!</v>
      </c>
      <c r="G188" s="26"/>
      <c r="H188" s="27"/>
      <c r="I188" s="27"/>
      <c r="J188" s="28"/>
      <c r="K188" s="19"/>
      <c r="L188" s="25"/>
      <c r="M188" s="10"/>
    </row>
    <row r="189" spans="1:13" ht="17.25" hidden="1" customHeight="1">
      <c r="A189" s="30"/>
      <c r="B189" s="81">
        <v>4130</v>
      </c>
      <c r="C189" s="99"/>
      <c r="D189" s="101"/>
      <c r="E189" s="99"/>
      <c r="F189" s="85" t="e">
        <f t="shared" si="43"/>
        <v>#DIV/0!</v>
      </c>
      <c r="G189" s="26"/>
      <c r="H189" s="27"/>
      <c r="I189" s="27"/>
      <c r="J189" s="28"/>
      <c r="K189" s="19"/>
      <c r="L189" s="25"/>
      <c r="M189" s="10"/>
    </row>
    <row r="190" spans="1:13" ht="17.25" hidden="1" customHeight="1">
      <c r="A190" s="30"/>
      <c r="B190" s="81">
        <v>4170</v>
      </c>
      <c r="C190" s="99"/>
      <c r="D190" s="101"/>
      <c r="E190" s="99"/>
      <c r="F190" s="85" t="e">
        <f t="shared" si="43"/>
        <v>#DIV/0!</v>
      </c>
      <c r="G190" s="26"/>
      <c r="H190" s="27"/>
      <c r="I190" s="27"/>
      <c r="J190" s="28"/>
      <c r="K190" s="19"/>
      <c r="L190" s="25"/>
      <c r="M190" s="10"/>
    </row>
    <row r="191" spans="1:13" ht="17.25" hidden="1" customHeight="1">
      <c r="A191" s="30"/>
      <c r="B191" s="81">
        <v>4710</v>
      </c>
      <c r="C191" s="99"/>
      <c r="D191" s="101"/>
      <c r="E191" s="99"/>
      <c r="F191" s="83" t="e">
        <f t="shared" si="43"/>
        <v>#DIV/0!</v>
      </c>
      <c r="G191" s="26"/>
      <c r="H191" s="27"/>
      <c r="I191" s="27"/>
      <c r="J191" s="28"/>
      <c r="K191" s="19"/>
      <c r="L191" s="25"/>
      <c r="M191" s="10"/>
    </row>
    <row r="192" spans="1:13" ht="17.25" hidden="1" customHeight="1">
      <c r="A192" s="30"/>
      <c r="B192" s="81">
        <v>4780</v>
      </c>
      <c r="C192" s="99"/>
      <c r="D192" s="101"/>
      <c r="E192" s="99"/>
      <c r="F192" s="83" t="e">
        <f t="shared" si="43"/>
        <v>#DIV/0!</v>
      </c>
      <c r="G192" s="26"/>
      <c r="H192" s="27"/>
      <c r="I192" s="27"/>
      <c r="J192" s="28"/>
      <c r="K192" s="19"/>
      <c r="L192" s="25"/>
      <c r="M192" s="10"/>
    </row>
    <row r="193" spans="1:13" ht="17.25" hidden="1" customHeight="1">
      <c r="A193" s="30"/>
      <c r="B193" s="31" t="s">
        <v>4</v>
      </c>
      <c r="C193" s="99"/>
      <c r="D193" s="101"/>
      <c r="E193" s="99"/>
      <c r="F193" s="83" t="e">
        <f t="shared" si="43"/>
        <v>#DIV/0!</v>
      </c>
      <c r="G193" s="26"/>
      <c r="H193" s="27"/>
      <c r="I193" s="27"/>
      <c r="J193" s="28"/>
      <c r="K193" s="19"/>
      <c r="L193" s="25"/>
      <c r="M193" s="10"/>
    </row>
    <row r="194" spans="1:13" ht="17.25" hidden="1" customHeight="1">
      <c r="A194" s="30"/>
      <c r="B194" s="81">
        <v>4210</v>
      </c>
      <c r="C194" s="99"/>
      <c r="D194" s="101"/>
      <c r="E194" s="99"/>
      <c r="F194" s="83" t="e">
        <f t="shared" si="43"/>
        <v>#DIV/0!</v>
      </c>
      <c r="G194" s="26"/>
      <c r="H194" s="27"/>
      <c r="I194" s="27"/>
      <c r="J194" s="28"/>
      <c r="K194" s="19"/>
      <c r="L194" s="25"/>
      <c r="M194" s="10"/>
    </row>
    <row r="195" spans="1:13" ht="17.25" hidden="1" customHeight="1">
      <c r="A195" s="30"/>
      <c r="B195" s="81">
        <v>4230</v>
      </c>
      <c r="C195" s="99"/>
      <c r="D195" s="101"/>
      <c r="E195" s="99"/>
      <c r="F195" s="83" t="e">
        <f t="shared" si="43"/>
        <v>#DIV/0!</v>
      </c>
      <c r="G195" s="26"/>
      <c r="H195" s="27"/>
      <c r="I195" s="27"/>
      <c r="J195" s="28"/>
      <c r="K195" s="19"/>
      <c r="L195" s="25"/>
      <c r="M195" s="10"/>
    </row>
    <row r="196" spans="1:13" ht="17.25" hidden="1" customHeight="1">
      <c r="A196" s="30"/>
      <c r="B196" s="81">
        <v>4270</v>
      </c>
      <c r="C196" s="99"/>
      <c r="D196" s="101"/>
      <c r="E196" s="99"/>
      <c r="F196" s="83" t="e">
        <f t="shared" si="43"/>
        <v>#DIV/0!</v>
      </c>
      <c r="G196" s="26"/>
      <c r="H196" s="27"/>
      <c r="I196" s="27"/>
      <c r="J196" s="28"/>
      <c r="K196" s="19"/>
      <c r="L196" s="25"/>
      <c r="M196" s="10"/>
    </row>
    <row r="197" spans="1:13" ht="17.25" hidden="1" customHeight="1">
      <c r="A197" s="30"/>
      <c r="B197" s="81">
        <v>4300</v>
      </c>
      <c r="C197" s="99"/>
      <c r="D197" s="101"/>
      <c r="E197" s="99"/>
      <c r="F197" s="83" t="e">
        <f t="shared" si="43"/>
        <v>#DIV/0!</v>
      </c>
      <c r="G197" s="26"/>
      <c r="H197" s="27"/>
      <c r="I197" s="27"/>
      <c r="J197" s="28"/>
      <c r="K197" s="19"/>
      <c r="L197" s="25"/>
      <c r="M197" s="10"/>
    </row>
    <row r="198" spans="1:13" ht="17.25" hidden="1" customHeight="1">
      <c r="A198" s="30"/>
      <c r="B198" s="29" t="s">
        <v>11</v>
      </c>
      <c r="C198" s="99"/>
      <c r="D198" s="101"/>
      <c r="E198" s="99"/>
      <c r="F198" s="83" t="e">
        <f t="shared" si="43"/>
        <v>#DIV/0!</v>
      </c>
      <c r="G198" s="26"/>
      <c r="H198" s="27"/>
      <c r="I198" s="27"/>
      <c r="J198" s="28"/>
      <c r="K198" s="19"/>
      <c r="L198" s="25"/>
      <c r="M198" s="10"/>
    </row>
    <row r="199" spans="1:13" ht="17.25" hidden="1" customHeight="1">
      <c r="A199" s="30"/>
      <c r="B199" s="81">
        <v>3020</v>
      </c>
      <c r="C199" s="99"/>
      <c r="D199" s="101"/>
      <c r="E199" s="99"/>
      <c r="F199" s="83" t="e">
        <f t="shared" si="43"/>
        <v>#DIV/0!</v>
      </c>
      <c r="G199" s="26"/>
      <c r="H199" s="27"/>
      <c r="I199" s="27"/>
      <c r="J199" s="28"/>
      <c r="K199" s="19"/>
      <c r="L199" s="25"/>
      <c r="M199" s="10"/>
    </row>
    <row r="200" spans="1:13" ht="17.25" hidden="1" customHeight="1">
      <c r="A200" s="30"/>
      <c r="B200" s="81">
        <v>3110</v>
      </c>
      <c r="C200" s="99"/>
      <c r="D200" s="101"/>
      <c r="E200" s="99"/>
      <c r="F200" s="83" t="e">
        <f t="shared" si="43"/>
        <v>#DIV/0!</v>
      </c>
      <c r="G200" s="26"/>
      <c r="H200" s="27"/>
      <c r="I200" s="27"/>
      <c r="J200" s="28"/>
      <c r="K200" s="19"/>
      <c r="L200" s="25"/>
      <c r="M200" s="10"/>
    </row>
    <row r="201" spans="1:13" ht="17.25" hidden="1" customHeight="1">
      <c r="A201" s="30"/>
      <c r="B201" s="29" t="s">
        <v>20</v>
      </c>
      <c r="C201" s="99"/>
      <c r="D201" s="101"/>
      <c r="E201" s="99"/>
      <c r="F201" s="83" t="e">
        <f t="shared" si="43"/>
        <v>#DIV/0!</v>
      </c>
      <c r="G201" s="26"/>
      <c r="H201" s="27"/>
      <c r="I201" s="27"/>
      <c r="J201" s="28"/>
      <c r="K201" s="19"/>
      <c r="L201" s="25"/>
      <c r="M201" s="10"/>
    </row>
    <row r="202" spans="1:13" ht="17.25" hidden="1" customHeight="1">
      <c r="A202" s="30"/>
      <c r="B202" s="81">
        <v>2360</v>
      </c>
      <c r="C202" s="99"/>
      <c r="D202" s="101"/>
      <c r="E202" s="99"/>
      <c r="F202" s="83" t="e">
        <f t="shared" si="43"/>
        <v>#DIV/0!</v>
      </c>
      <c r="G202" s="26"/>
      <c r="H202" s="27"/>
      <c r="I202" s="27"/>
      <c r="J202" s="28"/>
      <c r="K202" s="19"/>
      <c r="L202" s="25"/>
      <c r="M202" s="10"/>
    </row>
    <row r="203" spans="1:13" ht="17.25" hidden="1" customHeight="1">
      <c r="A203" s="30"/>
      <c r="B203" s="81">
        <v>2800</v>
      </c>
      <c r="C203" s="99"/>
      <c r="D203" s="101"/>
      <c r="E203" s="99"/>
      <c r="F203" s="83" t="e">
        <f t="shared" si="43"/>
        <v>#DIV/0!</v>
      </c>
      <c r="G203" s="26"/>
      <c r="H203" s="27"/>
      <c r="I203" s="27"/>
      <c r="J203" s="28"/>
      <c r="K203" s="19"/>
      <c r="L203" s="25"/>
      <c r="M203" s="10"/>
    </row>
    <row r="204" spans="1:13" ht="30" hidden="1">
      <c r="A204" s="30"/>
      <c r="B204" s="29" t="s">
        <v>21</v>
      </c>
      <c r="C204" s="99"/>
      <c r="D204" s="101"/>
      <c r="E204" s="99"/>
      <c r="F204" s="83" t="e">
        <f t="shared" si="43"/>
        <v>#DIV/0!</v>
      </c>
      <c r="G204" s="26"/>
      <c r="H204" s="27"/>
      <c r="I204" s="27"/>
      <c r="J204" s="28"/>
      <c r="K204" s="19"/>
      <c r="L204" s="25"/>
      <c r="M204" s="10"/>
    </row>
    <row r="205" spans="1:13" s="41" customFormat="1" ht="17.25" hidden="1" customHeight="1">
      <c r="A205" s="72"/>
      <c r="B205" s="78" t="s">
        <v>15</v>
      </c>
      <c r="C205" s="79"/>
      <c r="D205" s="103"/>
      <c r="E205" s="79"/>
      <c r="F205" s="80" t="e">
        <f t="shared" si="43"/>
        <v>#DIV/0!</v>
      </c>
      <c r="G205" s="36"/>
      <c r="H205" s="37"/>
      <c r="I205" s="37"/>
      <c r="J205" s="18"/>
      <c r="K205" s="38"/>
      <c r="L205" s="39"/>
      <c r="M205" s="40"/>
    </row>
    <row r="206" spans="1:13" ht="17.25" hidden="1" customHeight="1">
      <c r="A206" s="30"/>
      <c r="B206" s="29" t="s">
        <v>2</v>
      </c>
      <c r="C206" s="99"/>
      <c r="D206" s="101"/>
      <c r="E206" s="99"/>
      <c r="F206" s="83" t="e">
        <f t="shared" si="43"/>
        <v>#DIV/0!</v>
      </c>
      <c r="G206" s="26"/>
      <c r="H206" s="27"/>
      <c r="I206" s="27"/>
      <c r="J206" s="28"/>
      <c r="K206" s="19"/>
      <c r="L206" s="25"/>
      <c r="M206" s="10"/>
    </row>
    <row r="207" spans="1:13" ht="17.25" hidden="1" customHeight="1">
      <c r="A207" s="30"/>
      <c r="B207" s="29" t="s">
        <v>16</v>
      </c>
      <c r="C207" s="99"/>
      <c r="D207" s="101"/>
      <c r="E207" s="99"/>
      <c r="F207" s="83" t="e">
        <f t="shared" si="43"/>
        <v>#DIV/0!</v>
      </c>
      <c r="G207" s="26"/>
      <c r="H207" s="27"/>
      <c r="I207" s="27"/>
      <c r="J207" s="28"/>
      <c r="K207" s="19"/>
      <c r="L207" s="25"/>
      <c r="M207" s="10"/>
    </row>
    <row r="208" spans="1:13" ht="17.25" hidden="1" customHeight="1">
      <c r="A208" s="30"/>
      <c r="B208" s="81">
        <v>6050</v>
      </c>
      <c r="C208" s="99"/>
      <c r="D208" s="101"/>
      <c r="E208" s="99"/>
      <c r="F208" s="83" t="e">
        <f t="shared" si="43"/>
        <v>#DIV/0!</v>
      </c>
      <c r="G208" s="26"/>
      <c r="H208" s="27"/>
      <c r="I208" s="27"/>
      <c r="J208" s="28"/>
      <c r="K208" s="19"/>
      <c r="L208" s="25"/>
      <c r="M208" s="10"/>
    </row>
    <row r="209" spans="1:13" ht="17.25" hidden="1" customHeight="1">
      <c r="A209" s="30"/>
      <c r="B209" s="81">
        <v>6060</v>
      </c>
      <c r="C209" s="99"/>
      <c r="D209" s="101"/>
      <c r="E209" s="99"/>
      <c r="F209" s="83" t="e">
        <f t="shared" si="43"/>
        <v>#DIV/0!</v>
      </c>
      <c r="G209" s="26"/>
      <c r="H209" s="27"/>
      <c r="I209" s="27"/>
      <c r="J209" s="28"/>
      <c r="K209" s="19"/>
      <c r="L209" s="25"/>
      <c r="M209" s="10"/>
    </row>
    <row r="210" spans="1:13" ht="17.25" hidden="1" customHeight="1">
      <c r="A210" s="30"/>
      <c r="B210" s="81">
        <v>6220</v>
      </c>
      <c r="C210" s="99"/>
      <c r="D210" s="101"/>
      <c r="E210" s="99"/>
      <c r="F210" s="83" t="e">
        <f t="shared" si="43"/>
        <v>#DIV/0!</v>
      </c>
      <c r="G210" s="26"/>
      <c r="H210" s="27"/>
      <c r="I210" s="27"/>
      <c r="J210" s="28"/>
      <c r="K210" s="19"/>
      <c r="L210" s="25"/>
      <c r="M210" s="10"/>
    </row>
    <row r="211" spans="1:13" ht="17.25" hidden="1" customHeight="1">
      <c r="A211" s="30"/>
      <c r="B211" s="81">
        <v>6230</v>
      </c>
      <c r="C211" s="99"/>
      <c r="D211" s="101"/>
      <c r="E211" s="99"/>
      <c r="F211" s="83" t="e">
        <f t="shared" si="43"/>
        <v>#DIV/0!</v>
      </c>
      <c r="G211" s="26"/>
      <c r="H211" s="27"/>
      <c r="I211" s="27"/>
      <c r="J211" s="28"/>
      <c r="K211" s="19"/>
      <c r="L211" s="25"/>
      <c r="M211" s="10"/>
    </row>
    <row r="212" spans="1:13" ht="17.25" hidden="1" customHeight="1">
      <c r="A212" s="30"/>
      <c r="B212" s="29" t="s">
        <v>0</v>
      </c>
      <c r="C212" s="99"/>
      <c r="D212" s="101"/>
      <c r="E212" s="99"/>
      <c r="F212" s="83" t="e">
        <f t="shared" si="43"/>
        <v>#DIV/0!</v>
      </c>
      <c r="G212" s="26"/>
      <c r="H212" s="27"/>
      <c r="I212" s="27"/>
      <c r="J212" s="28"/>
      <c r="K212" s="19"/>
      <c r="L212" s="25"/>
      <c r="M212" s="10"/>
    </row>
    <row r="213" spans="1:13" ht="30" hidden="1">
      <c r="A213" s="30"/>
      <c r="B213" s="31" t="s">
        <v>17</v>
      </c>
      <c r="C213" s="99"/>
      <c r="D213" s="101"/>
      <c r="E213" s="99"/>
      <c r="F213" s="83" t="e">
        <f t="shared" si="43"/>
        <v>#DIV/0!</v>
      </c>
      <c r="G213" s="26"/>
      <c r="H213" s="27"/>
      <c r="I213" s="27"/>
      <c r="J213" s="28"/>
      <c r="K213" s="19"/>
      <c r="L213" s="25"/>
      <c r="M213" s="10"/>
    </row>
    <row r="214" spans="1:13" ht="17.25" hidden="1" customHeight="1">
      <c r="A214" s="30"/>
      <c r="B214" s="81">
        <v>6059</v>
      </c>
      <c r="C214" s="99"/>
      <c r="D214" s="101"/>
      <c r="E214" s="99"/>
      <c r="F214" s="83" t="e">
        <f t="shared" si="43"/>
        <v>#DIV/0!</v>
      </c>
      <c r="G214" s="26"/>
      <c r="H214" s="27"/>
      <c r="I214" s="27"/>
      <c r="J214" s="28"/>
      <c r="K214" s="19"/>
      <c r="L214" s="25"/>
      <c r="M214" s="10"/>
    </row>
    <row r="215" spans="1:13" ht="17.25" hidden="1" customHeight="1">
      <c r="A215" s="74">
        <v>85295</v>
      </c>
      <c r="B215" s="75" t="s">
        <v>19</v>
      </c>
      <c r="C215" s="84">
        <f t="shared" ref="C215:E215" si="50">SUM(C216)</f>
        <v>0</v>
      </c>
      <c r="D215" s="84">
        <f t="shared" si="50"/>
        <v>0</v>
      </c>
      <c r="E215" s="84">
        <f t="shared" si="50"/>
        <v>0</v>
      </c>
      <c r="F215" s="76" t="e">
        <f t="shared" si="43"/>
        <v>#DIV/0!</v>
      </c>
      <c r="G215" s="26"/>
      <c r="H215" s="27"/>
      <c r="I215" s="27"/>
      <c r="J215" s="28"/>
      <c r="K215" s="19"/>
      <c r="L215" s="25"/>
      <c r="M215" s="10"/>
    </row>
    <row r="216" spans="1:13" s="47" customFormat="1" ht="15.95" hidden="1" customHeight="1">
      <c r="A216" s="77"/>
      <c r="B216" s="78" t="s">
        <v>3</v>
      </c>
      <c r="C216" s="79">
        <f t="shared" ref="C216" si="51">SUM(C218,C222,C223)</f>
        <v>0</v>
      </c>
      <c r="D216" s="79">
        <f t="shared" ref="D216:E216" si="52">SUM(D218,D222,D223)</f>
        <v>0</v>
      </c>
      <c r="E216" s="79">
        <f t="shared" si="52"/>
        <v>0</v>
      </c>
      <c r="F216" s="80" t="e">
        <f t="shared" si="43"/>
        <v>#DIV/0!</v>
      </c>
      <c r="G216" s="53"/>
      <c r="H216" s="54"/>
      <c r="I216" s="54"/>
      <c r="J216" s="55"/>
      <c r="K216" s="56"/>
      <c r="L216" s="57"/>
      <c r="M216" s="58"/>
    </row>
    <row r="217" spans="1:13" ht="15.95" hidden="1" customHeight="1">
      <c r="A217" s="32"/>
      <c r="B217" s="163" t="s">
        <v>2</v>
      </c>
      <c r="C217" s="168"/>
      <c r="D217" s="168"/>
      <c r="E217" s="168"/>
      <c r="F217" s="169"/>
      <c r="G217" s="26"/>
      <c r="H217" s="27"/>
      <c r="I217" s="27"/>
      <c r="J217" s="28"/>
      <c r="K217" s="19"/>
      <c r="L217" s="25"/>
      <c r="M217" s="10"/>
    </row>
    <row r="218" spans="1:13" ht="15.95" hidden="1" customHeight="1">
      <c r="A218" s="66"/>
      <c r="B218" s="170" t="s">
        <v>1</v>
      </c>
      <c r="C218" s="171">
        <f t="shared" ref="C218" si="53">SUM(C220,C221)</f>
        <v>0</v>
      </c>
      <c r="D218" s="171">
        <f t="shared" ref="D218:E218" si="54">SUM(D220,D221)</f>
        <v>0</v>
      </c>
      <c r="E218" s="171">
        <f t="shared" si="54"/>
        <v>0</v>
      </c>
      <c r="F218" s="172" t="e">
        <f t="shared" si="43"/>
        <v>#DIV/0!</v>
      </c>
      <c r="G218" s="26"/>
      <c r="H218" s="27"/>
      <c r="I218" s="27"/>
      <c r="J218" s="28"/>
      <c r="K218" s="19"/>
      <c r="L218" s="25"/>
      <c r="M218" s="10"/>
    </row>
    <row r="219" spans="1:13" ht="15.95" hidden="1" customHeight="1">
      <c r="A219" s="30"/>
      <c r="B219" s="29" t="s">
        <v>0</v>
      </c>
      <c r="C219" s="99"/>
      <c r="D219" s="99"/>
      <c r="E219" s="99"/>
      <c r="F219" s="83"/>
      <c r="G219" s="26"/>
      <c r="H219" s="27"/>
      <c r="I219" s="27"/>
      <c r="J219" s="28"/>
      <c r="K219" s="19"/>
      <c r="L219" s="25"/>
      <c r="M219" s="10"/>
    </row>
    <row r="220" spans="1:13" ht="15.95" hidden="1" customHeight="1">
      <c r="A220" s="30"/>
      <c r="B220" s="31" t="s">
        <v>31</v>
      </c>
      <c r="C220" s="99"/>
      <c r="D220" s="99"/>
      <c r="E220" s="99"/>
      <c r="F220" s="83" t="e">
        <f t="shared" si="43"/>
        <v>#DIV/0!</v>
      </c>
      <c r="G220" s="26"/>
      <c r="H220" s="27"/>
      <c r="I220" s="27"/>
      <c r="J220" s="28"/>
      <c r="K220" s="19"/>
      <c r="L220" s="25"/>
      <c r="M220" s="10"/>
    </row>
    <row r="221" spans="1:13" ht="15.95" hidden="1" customHeight="1">
      <c r="A221" s="30"/>
      <c r="B221" s="31" t="s">
        <v>4</v>
      </c>
      <c r="C221" s="99"/>
      <c r="D221" s="99"/>
      <c r="E221" s="99"/>
      <c r="F221" s="83" t="e">
        <f t="shared" si="43"/>
        <v>#DIV/0!</v>
      </c>
      <c r="G221" s="26"/>
      <c r="H221" s="27"/>
      <c r="I221" s="27"/>
      <c r="J221" s="28"/>
      <c r="K221" s="19"/>
      <c r="L221" s="25"/>
      <c r="M221" s="10"/>
    </row>
    <row r="222" spans="1:13" ht="15.95" hidden="1" customHeight="1">
      <c r="A222" s="30"/>
      <c r="B222" s="29" t="s">
        <v>11</v>
      </c>
      <c r="C222" s="82"/>
      <c r="D222" s="82"/>
      <c r="E222" s="82"/>
      <c r="F222" s="85" t="e">
        <f t="shared" ref="F222:F232" si="55">SUM(E222/D222)*100</f>
        <v>#DIV/0!</v>
      </c>
      <c r="G222" s="26"/>
      <c r="H222" s="27"/>
      <c r="I222" s="27"/>
      <c r="J222" s="28"/>
      <c r="K222" s="19"/>
      <c r="L222" s="25"/>
      <c r="M222" s="10"/>
    </row>
    <row r="223" spans="1:13" ht="15.95" hidden="1" customHeight="1">
      <c r="A223" s="32"/>
      <c r="B223" s="163" t="s">
        <v>20</v>
      </c>
      <c r="C223" s="105"/>
      <c r="D223" s="105"/>
      <c r="E223" s="105"/>
      <c r="F223" s="104" t="e">
        <f t="shared" si="55"/>
        <v>#DIV/0!</v>
      </c>
      <c r="G223" s="26"/>
      <c r="H223" s="27"/>
      <c r="I223" s="27"/>
      <c r="J223" s="28"/>
      <c r="K223" s="19"/>
      <c r="L223" s="25"/>
      <c r="M223" s="10"/>
    </row>
    <row r="224" spans="1:13" ht="15.95" customHeight="1">
      <c r="A224" s="86">
        <v>853</v>
      </c>
      <c r="B224" s="87" t="s">
        <v>36</v>
      </c>
      <c r="C224" s="135">
        <f t="shared" ref="C224:E225" si="56">SUM(C225)</f>
        <v>0</v>
      </c>
      <c r="D224" s="88">
        <f t="shared" si="56"/>
        <v>11647909.42</v>
      </c>
      <c r="E224" s="88">
        <f t="shared" si="56"/>
        <v>10115623.930000002</v>
      </c>
      <c r="F224" s="89">
        <f t="shared" si="55"/>
        <v>86.844974194519466</v>
      </c>
      <c r="G224" s="26"/>
      <c r="H224" s="27"/>
      <c r="I224" s="27"/>
      <c r="J224" s="28"/>
      <c r="K224" s="19"/>
      <c r="L224" s="25"/>
      <c r="M224" s="10"/>
    </row>
    <row r="225" spans="1:13" ht="15.95" customHeight="1">
      <c r="A225" s="74">
        <v>85395</v>
      </c>
      <c r="B225" s="75" t="s">
        <v>19</v>
      </c>
      <c r="C225" s="140">
        <f t="shared" si="56"/>
        <v>0</v>
      </c>
      <c r="D225" s="84">
        <f t="shared" si="56"/>
        <v>11647909.42</v>
      </c>
      <c r="E225" s="84">
        <f t="shared" si="56"/>
        <v>10115623.930000002</v>
      </c>
      <c r="F225" s="76">
        <f t="shared" si="55"/>
        <v>86.844974194519466</v>
      </c>
      <c r="G225" s="26"/>
      <c r="H225" s="27"/>
      <c r="I225" s="27"/>
      <c r="J225" s="28"/>
      <c r="K225" s="19"/>
      <c r="L225" s="25"/>
      <c r="M225" s="10"/>
    </row>
    <row r="226" spans="1:13" ht="15.95" customHeight="1">
      <c r="A226" s="77"/>
      <c r="B226" s="78" t="s">
        <v>3</v>
      </c>
      <c r="C226" s="139">
        <f t="shared" ref="C226" si="57">SUM(C228,C232)</f>
        <v>0</v>
      </c>
      <c r="D226" s="79">
        <f>SUM(D228,D232)</f>
        <v>11647909.42</v>
      </c>
      <c r="E226" s="79">
        <f>SUM(E228,E232)</f>
        <v>10115623.930000002</v>
      </c>
      <c r="F226" s="80">
        <f t="shared" si="55"/>
        <v>86.844974194519466</v>
      </c>
      <c r="G226" s="26"/>
      <c r="H226" s="27"/>
      <c r="I226" s="27"/>
      <c r="J226" s="28"/>
      <c r="K226" s="19"/>
      <c r="L226" s="25"/>
      <c r="M226" s="10"/>
    </row>
    <row r="227" spans="1:13" ht="15.95" customHeight="1">
      <c r="A227" s="30"/>
      <c r="B227" s="29" t="s">
        <v>2</v>
      </c>
      <c r="C227" s="138"/>
      <c r="D227" s="82"/>
      <c r="E227" s="82"/>
      <c r="F227" s="85"/>
      <c r="G227" s="26"/>
      <c r="H227" s="27"/>
      <c r="I227" s="27"/>
      <c r="J227" s="28"/>
      <c r="K227" s="19"/>
      <c r="L227" s="25"/>
      <c r="M227" s="10"/>
    </row>
    <row r="228" spans="1:13" ht="15.95" customHeight="1">
      <c r="A228" s="30"/>
      <c r="B228" s="29" t="s">
        <v>1</v>
      </c>
      <c r="C228" s="138">
        <f t="shared" ref="C228" si="58">SUM(C230)</f>
        <v>0</v>
      </c>
      <c r="D228" s="82">
        <f>SUM(D230:D231)</f>
        <v>228390.38</v>
      </c>
      <c r="E228" s="82">
        <f>SUM(E230:E231)</f>
        <v>196374.63</v>
      </c>
      <c r="F228" s="85">
        <f t="shared" si="55"/>
        <v>85.982005897096016</v>
      </c>
      <c r="G228" s="26"/>
      <c r="H228" s="27"/>
      <c r="I228" s="27"/>
      <c r="J228" s="28"/>
      <c r="K228" s="19"/>
      <c r="L228" s="25"/>
      <c r="M228" s="10"/>
    </row>
    <row r="229" spans="1:13" ht="15.95" customHeight="1">
      <c r="A229" s="30"/>
      <c r="B229" s="29" t="s">
        <v>0</v>
      </c>
      <c r="C229" s="82"/>
      <c r="D229" s="82"/>
      <c r="E229" s="82"/>
      <c r="F229" s="85"/>
      <c r="G229" s="26"/>
      <c r="H229" s="27"/>
      <c r="I229" s="27"/>
      <c r="J229" s="28"/>
      <c r="K229" s="19"/>
      <c r="L229" s="25"/>
      <c r="M229" s="10"/>
    </row>
    <row r="230" spans="1:13" ht="15.95" customHeight="1">
      <c r="A230" s="30"/>
      <c r="B230" s="31" t="s">
        <v>31</v>
      </c>
      <c r="C230" s="99"/>
      <c r="D230" s="99">
        <f>8000+181319.44+1500+31170.25+300+3842.6+200+1058.09</f>
        <v>227390.38</v>
      </c>
      <c r="E230" s="99">
        <f>8000+154155.69+1500+27164.34+300+3662.26+14.25+1058.09</f>
        <v>195854.63</v>
      </c>
      <c r="F230" s="83">
        <f t="shared" si="55"/>
        <v>86.131449360346735</v>
      </c>
      <c r="G230" s="26"/>
      <c r="H230" s="27"/>
      <c r="I230" s="27"/>
      <c r="J230" s="28"/>
      <c r="K230" s="19"/>
      <c r="L230" s="25"/>
      <c r="M230" s="10"/>
    </row>
    <row r="231" spans="1:13" ht="15.95" customHeight="1">
      <c r="A231" s="30"/>
      <c r="B231" s="31" t="s">
        <v>4</v>
      </c>
      <c r="C231" s="99"/>
      <c r="D231" s="99">
        <v>1000</v>
      </c>
      <c r="E231" s="99">
        <v>520</v>
      </c>
      <c r="F231" s="83">
        <f t="shared" si="55"/>
        <v>52</v>
      </c>
      <c r="G231" s="26"/>
      <c r="H231" s="27"/>
      <c r="I231" s="27"/>
      <c r="J231" s="28"/>
      <c r="K231" s="19"/>
      <c r="L231" s="25"/>
      <c r="M231" s="10"/>
    </row>
    <row r="232" spans="1:13" ht="15.95" customHeight="1">
      <c r="A232" s="32"/>
      <c r="B232" s="163" t="s">
        <v>11</v>
      </c>
      <c r="C232" s="105"/>
      <c r="D232" s="105">
        <v>11419519.039999999</v>
      </c>
      <c r="E232" s="105">
        <v>9919249.3000000007</v>
      </c>
      <c r="F232" s="104">
        <f t="shared" si="55"/>
        <v>86.862233560407475</v>
      </c>
      <c r="G232" s="26"/>
      <c r="H232" s="27"/>
      <c r="I232" s="27"/>
      <c r="J232" s="28"/>
      <c r="K232" s="19"/>
      <c r="L232" s="25"/>
      <c r="M232" s="10"/>
    </row>
    <row r="233" spans="1:13" ht="15.95" customHeight="1">
      <c r="A233" s="86">
        <v>900</v>
      </c>
      <c r="B233" s="87" t="s">
        <v>5</v>
      </c>
      <c r="C233" s="88">
        <f t="shared" ref="C233" si="59">SUM(C240,C281)</f>
        <v>7500000</v>
      </c>
      <c r="D233" s="88">
        <f t="shared" ref="D233:E233" si="60">SUM(D240,D281)</f>
        <v>7500000</v>
      </c>
      <c r="E233" s="88">
        <f t="shared" si="60"/>
        <v>2500000</v>
      </c>
      <c r="F233" s="89">
        <f t="shared" si="6"/>
        <v>33.333333333333329</v>
      </c>
      <c r="G233" s="26"/>
      <c r="H233" s="27"/>
      <c r="I233" s="27"/>
      <c r="J233" s="28"/>
      <c r="K233" s="19"/>
      <c r="L233" s="25"/>
      <c r="M233" s="10"/>
    </row>
    <row r="234" spans="1:13" hidden="1">
      <c r="A234" s="30"/>
      <c r="B234" s="81">
        <v>6050</v>
      </c>
      <c r="C234" s="110"/>
      <c r="D234" s="110"/>
      <c r="E234" s="110"/>
      <c r="F234" s="111" t="e">
        <f t="shared" ref="F234:F262" si="61">SUM(E234/D234)*100</f>
        <v>#DIV/0!</v>
      </c>
    </row>
    <row r="235" spans="1:13" hidden="1">
      <c r="A235" s="30"/>
      <c r="B235" s="81">
        <v>6060</v>
      </c>
      <c r="C235" s="110"/>
      <c r="D235" s="110"/>
      <c r="E235" s="110"/>
      <c r="F235" s="111" t="e">
        <f t="shared" si="61"/>
        <v>#DIV/0!</v>
      </c>
    </row>
    <row r="236" spans="1:13" hidden="1">
      <c r="A236" s="30"/>
      <c r="B236" s="81">
        <v>6220</v>
      </c>
      <c r="C236" s="110"/>
      <c r="D236" s="110"/>
      <c r="E236" s="110"/>
      <c r="F236" s="111" t="e">
        <f t="shared" si="61"/>
        <v>#DIV/0!</v>
      </c>
    </row>
    <row r="237" spans="1:13" hidden="1">
      <c r="A237" s="30"/>
      <c r="B237" s="29" t="s">
        <v>0</v>
      </c>
      <c r="C237" s="110"/>
      <c r="D237" s="110"/>
      <c r="E237" s="110"/>
      <c r="F237" s="111" t="e">
        <f t="shared" si="61"/>
        <v>#DIV/0!</v>
      </c>
    </row>
    <row r="238" spans="1:13" ht="30" hidden="1">
      <c r="A238" s="30"/>
      <c r="B238" s="31" t="s">
        <v>17</v>
      </c>
      <c r="C238" s="110"/>
      <c r="D238" s="110"/>
      <c r="E238" s="110"/>
      <c r="F238" s="111" t="e">
        <f t="shared" si="61"/>
        <v>#DIV/0!</v>
      </c>
    </row>
    <row r="239" spans="1:13" hidden="1">
      <c r="A239" s="30"/>
      <c r="B239" s="81">
        <v>6059</v>
      </c>
      <c r="C239" s="110"/>
      <c r="D239" s="110"/>
      <c r="E239" s="110"/>
      <c r="F239" s="111" t="e">
        <f t="shared" si="61"/>
        <v>#DIV/0!</v>
      </c>
    </row>
    <row r="240" spans="1:13">
      <c r="A240" s="74">
        <v>90004</v>
      </c>
      <c r="B240" s="75" t="s">
        <v>18</v>
      </c>
      <c r="C240" s="106">
        <f t="shared" ref="C240" si="62">SUM(C272)</f>
        <v>7500000</v>
      </c>
      <c r="D240" s="106">
        <f t="shared" ref="D240:E240" si="63">SUM(D272)</f>
        <v>7500000</v>
      </c>
      <c r="E240" s="106">
        <f t="shared" si="63"/>
        <v>2500000</v>
      </c>
      <c r="F240" s="107">
        <f t="shared" si="61"/>
        <v>33.333333333333329</v>
      </c>
    </row>
    <row r="241" spans="1:11" s="41" customFormat="1" hidden="1">
      <c r="A241" s="72"/>
      <c r="B241" s="78" t="s">
        <v>3</v>
      </c>
      <c r="C241" s="108"/>
      <c r="D241" s="108"/>
      <c r="E241" s="108"/>
      <c r="F241" s="109" t="e">
        <f t="shared" si="61"/>
        <v>#DIV/0!</v>
      </c>
      <c r="G241" s="42"/>
      <c r="H241" s="42"/>
      <c r="I241" s="42"/>
      <c r="J241" s="42"/>
      <c r="K241" s="43"/>
    </row>
    <row r="242" spans="1:11" hidden="1">
      <c r="A242" s="30"/>
      <c r="B242" s="29" t="s">
        <v>2</v>
      </c>
      <c r="C242" s="110"/>
      <c r="D242" s="110"/>
      <c r="E242" s="110"/>
      <c r="F242" s="111" t="e">
        <f t="shared" si="61"/>
        <v>#DIV/0!</v>
      </c>
    </row>
    <row r="243" spans="1:11" hidden="1">
      <c r="A243" s="30"/>
      <c r="B243" s="29" t="s">
        <v>1</v>
      </c>
      <c r="C243" s="110"/>
      <c r="D243" s="110"/>
      <c r="E243" s="110"/>
      <c r="F243" s="111" t="e">
        <f t="shared" si="61"/>
        <v>#DIV/0!</v>
      </c>
    </row>
    <row r="244" spans="1:11" hidden="1">
      <c r="A244" s="30"/>
      <c r="B244" s="29" t="s">
        <v>0</v>
      </c>
      <c r="C244" s="110"/>
      <c r="D244" s="110"/>
      <c r="E244" s="110"/>
      <c r="F244" s="111" t="e">
        <f t="shared" si="61"/>
        <v>#DIV/0!</v>
      </c>
    </row>
    <row r="245" spans="1:11" hidden="1">
      <c r="A245" s="30"/>
      <c r="B245" s="31" t="s">
        <v>31</v>
      </c>
      <c r="C245" s="110"/>
      <c r="D245" s="110"/>
      <c r="E245" s="110"/>
      <c r="F245" s="111" t="e">
        <f t="shared" si="61"/>
        <v>#DIV/0!</v>
      </c>
    </row>
    <row r="246" spans="1:11" hidden="1">
      <c r="A246" s="30"/>
      <c r="B246" s="81">
        <v>4010</v>
      </c>
      <c r="C246" s="110"/>
      <c r="D246" s="110"/>
      <c r="E246" s="110"/>
      <c r="F246" s="111" t="e">
        <f t="shared" si="61"/>
        <v>#DIV/0!</v>
      </c>
    </row>
    <row r="247" spans="1:11" hidden="1">
      <c r="A247" s="30"/>
      <c r="B247" s="81">
        <v>4020</v>
      </c>
      <c r="C247" s="110"/>
      <c r="D247" s="110"/>
      <c r="E247" s="110"/>
      <c r="F247" s="111" t="e">
        <f t="shared" si="61"/>
        <v>#DIV/0!</v>
      </c>
    </row>
    <row r="248" spans="1:11" hidden="1">
      <c r="A248" s="30"/>
      <c r="B248" s="81">
        <v>4040</v>
      </c>
      <c r="C248" s="110"/>
      <c r="D248" s="110"/>
      <c r="E248" s="110"/>
      <c r="F248" s="111" t="e">
        <f t="shared" si="61"/>
        <v>#DIV/0!</v>
      </c>
    </row>
    <row r="249" spans="1:11" hidden="1">
      <c r="A249" s="30"/>
      <c r="B249" s="81">
        <v>4050</v>
      </c>
      <c r="C249" s="110"/>
      <c r="D249" s="110"/>
      <c r="E249" s="110"/>
      <c r="F249" s="111" t="e">
        <f t="shared" si="61"/>
        <v>#DIV/0!</v>
      </c>
    </row>
    <row r="250" spans="1:11" hidden="1">
      <c r="A250" s="30"/>
      <c r="B250" s="81">
        <v>4060</v>
      </c>
      <c r="C250" s="110"/>
      <c r="D250" s="110"/>
      <c r="E250" s="110"/>
      <c r="F250" s="111" t="e">
        <f t="shared" si="61"/>
        <v>#DIV/0!</v>
      </c>
    </row>
    <row r="251" spans="1:11" hidden="1">
      <c r="A251" s="30"/>
      <c r="B251" s="81">
        <v>4070</v>
      </c>
      <c r="C251" s="110"/>
      <c r="D251" s="110"/>
      <c r="E251" s="110"/>
      <c r="F251" s="111" t="e">
        <f t="shared" si="61"/>
        <v>#DIV/0!</v>
      </c>
    </row>
    <row r="252" spans="1:11" hidden="1">
      <c r="A252" s="30"/>
      <c r="B252" s="81">
        <v>4080</v>
      </c>
      <c r="C252" s="110"/>
      <c r="D252" s="110"/>
      <c r="E252" s="110"/>
      <c r="F252" s="111" t="e">
        <f t="shared" si="61"/>
        <v>#DIV/0!</v>
      </c>
    </row>
    <row r="253" spans="1:11" hidden="1">
      <c r="A253" s="30"/>
      <c r="B253" s="81">
        <v>4090</v>
      </c>
      <c r="C253" s="110"/>
      <c r="D253" s="110"/>
      <c r="E253" s="110"/>
      <c r="F253" s="111" t="e">
        <f t="shared" si="61"/>
        <v>#DIV/0!</v>
      </c>
    </row>
    <row r="254" spans="1:11" hidden="1">
      <c r="A254" s="30"/>
      <c r="B254" s="81">
        <v>4110</v>
      </c>
      <c r="C254" s="110"/>
      <c r="D254" s="110"/>
      <c r="E254" s="110"/>
      <c r="F254" s="111" t="e">
        <f t="shared" si="61"/>
        <v>#DIV/0!</v>
      </c>
    </row>
    <row r="255" spans="1:11" hidden="1">
      <c r="A255" s="30"/>
      <c r="B255" s="81">
        <v>4120</v>
      </c>
      <c r="C255" s="110"/>
      <c r="D255" s="110"/>
      <c r="E255" s="110"/>
      <c r="F255" s="111" t="e">
        <f t="shared" si="61"/>
        <v>#DIV/0!</v>
      </c>
    </row>
    <row r="256" spans="1:11" hidden="1">
      <c r="A256" s="30"/>
      <c r="B256" s="81">
        <v>4130</v>
      </c>
      <c r="C256" s="110"/>
      <c r="D256" s="110"/>
      <c r="E256" s="110"/>
      <c r="F256" s="111" t="e">
        <f t="shared" si="61"/>
        <v>#DIV/0!</v>
      </c>
    </row>
    <row r="257" spans="1:11" hidden="1">
      <c r="A257" s="30"/>
      <c r="B257" s="81">
        <v>4170</v>
      </c>
      <c r="C257" s="110"/>
      <c r="D257" s="110"/>
      <c r="E257" s="110"/>
      <c r="F257" s="111" t="e">
        <f t="shared" si="61"/>
        <v>#DIV/0!</v>
      </c>
    </row>
    <row r="258" spans="1:11" hidden="1">
      <c r="A258" s="30"/>
      <c r="B258" s="81">
        <v>4710</v>
      </c>
      <c r="C258" s="110"/>
      <c r="D258" s="110"/>
      <c r="E258" s="110"/>
      <c r="F258" s="111" t="e">
        <f t="shared" si="61"/>
        <v>#DIV/0!</v>
      </c>
    </row>
    <row r="259" spans="1:11" hidden="1">
      <c r="A259" s="30"/>
      <c r="B259" s="81">
        <v>4780</v>
      </c>
      <c r="C259" s="110"/>
      <c r="D259" s="110"/>
      <c r="E259" s="110"/>
      <c r="F259" s="111" t="e">
        <f t="shared" si="61"/>
        <v>#DIV/0!</v>
      </c>
    </row>
    <row r="260" spans="1:11" hidden="1">
      <c r="A260" s="30"/>
      <c r="B260" s="31" t="s">
        <v>4</v>
      </c>
      <c r="C260" s="110"/>
      <c r="D260" s="110"/>
      <c r="E260" s="110"/>
      <c r="F260" s="111" t="e">
        <f t="shared" si="61"/>
        <v>#DIV/0!</v>
      </c>
    </row>
    <row r="261" spans="1:11" hidden="1">
      <c r="A261" s="30"/>
      <c r="B261" s="81">
        <v>4210</v>
      </c>
      <c r="C261" s="110"/>
      <c r="D261" s="110"/>
      <c r="E261" s="110"/>
      <c r="F261" s="111" t="e">
        <f t="shared" si="61"/>
        <v>#DIV/0!</v>
      </c>
    </row>
    <row r="262" spans="1:11" hidden="1">
      <c r="A262" s="30"/>
      <c r="B262" s="81">
        <v>4230</v>
      </c>
      <c r="C262" s="110"/>
      <c r="D262" s="110"/>
      <c r="E262" s="110"/>
      <c r="F262" s="111" t="e">
        <f t="shared" si="61"/>
        <v>#DIV/0!</v>
      </c>
    </row>
    <row r="263" spans="1:11" hidden="1">
      <c r="A263" s="30"/>
      <c r="B263" s="81">
        <v>4270</v>
      </c>
      <c r="C263" s="110"/>
      <c r="D263" s="110"/>
      <c r="E263" s="110"/>
      <c r="F263" s="111" t="e">
        <f t="shared" ref="F263:F318" si="64">SUM(E263/D263)*100</f>
        <v>#DIV/0!</v>
      </c>
    </row>
    <row r="264" spans="1:11" hidden="1">
      <c r="A264" s="30"/>
      <c r="B264" s="81">
        <v>4300</v>
      </c>
      <c r="C264" s="110"/>
      <c r="D264" s="110"/>
      <c r="E264" s="110"/>
      <c r="F264" s="111" t="e">
        <f t="shared" si="64"/>
        <v>#DIV/0!</v>
      </c>
    </row>
    <row r="265" spans="1:11" hidden="1">
      <c r="A265" s="30"/>
      <c r="B265" s="29" t="s">
        <v>11</v>
      </c>
      <c r="C265" s="110"/>
      <c r="D265" s="110"/>
      <c r="E265" s="110"/>
      <c r="F265" s="111" t="e">
        <f t="shared" si="64"/>
        <v>#DIV/0!</v>
      </c>
    </row>
    <row r="266" spans="1:11" hidden="1">
      <c r="A266" s="30"/>
      <c r="B266" s="81">
        <v>3020</v>
      </c>
      <c r="C266" s="110"/>
      <c r="D266" s="110"/>
      <c r="E266" s="110"/>
      <c r="F266" s="111" t="e">
        <f t="shared" si="64"/>
        <v>#DIV/0!</v>
      </c>
    </row>
    <row r="267" spans="1:11" hidden="1">
      <c r="A267" s="30"/>
      <c r="B267" s="81">
        <v>3110</v>
      </c>
      <c r="C267" s="110"/>
      <c r="D267" s="110"/>
      <c r="E267" s="110"/>
      <c r="F267" s="111" t="e">
        <f t="shared" si="64"/>
        <v>#DIV/0!</v>
      </c>
    </row>
    <row r="268" spans="1:11" hidden="1">
      <c r="A268" s="30"/>
      <c r="B268" s="29" t="s">
        <v>20</v>
      </c>
      <c r="C268" s="110"/>
      <c r="D268" s="110"/>
      <c r="E268" s="110"/>
      <c r="F268" s="111" t="e">
        <f t="shared" si="64"/>
        <v>#DIV/0!</v>
      </c>
    </row>
    <row r="269" spans="1:11" hidden="1">
      <c r="A269" s="30"/>
      <c r="B269" s="81">
        <v>2360</v>
      </c>
      <c r="C269" s="110"/>
      <c r="D269" s="110"/>
      <c r="E269" s="110"/>
      <c r="F269" s="111" t="e">
        <f t="shared" si="64"/>
        <v>#DIV/0!</v>
      </c>
    </row>
    <row r="270" spans="1:11" hidden="1">
      <c r="A270" s="30"/>
      <c r="B270" s="81">
        <v>2800</v>
      </c>
      <c r="C270" s="110"/>
      <c r="D270" s="110"/>
      <c r="E270" s="110"/>
      <c r="F270" s="111" t="e">
        <f t="shared" si="64"/>
        <v>#DIV/0!</v>
      </c>
    </row>
    <row r="271" spans="1:11" ht="30" hidden="1">
      <c r="A271" s="30"/>
      <c r="B271" s="29" t="s">
        <v>21</v>
      </c>
      <c r="C271" s="110"/>
      <c r="D271" s="110"/>
      <c r="E271" s="110"/>
      <c r="F271" s="111" t="e">
        <f t="shared" si="64"/>
        <v>#DIV/0!</v>
      </c>
    </row>
    <row r="272" spans="1:11" s="47" customFormat="1">
      <c r="A272" s="77"/>
      <c r="B272" s="78" t="s">
        <v>15</v>
      </c>
      <c r="C272" s="112">
        <f t="shared" ref="C272" si="65">SUM(C274)</f>
        <v>7500000</v>
      </c>
      <c r="D272" s="112">
        <f t="shared" ref="D272:E272" si="66">SUM(D274)</f>
        <v>7500000</v>
      </c>
      <c r="E272" s="112">
        <f t="shared" si="66"/>
        <v>2500000</v>
      </c>
      <c r="F272" s="113">
        <f t="shared" si="64"/>
        <v>33.333333333333329</v>
      </c>
      <c r="G272" s="45"/>
      <c r="H272" s="45"/>
      <c r="I272" s="45"/>
      <c r="J272" s="45"/>
      <c r="K272" s="46"/>
    </row>
    <row r="273" spans="1:11">
      <c r="A273" s="30"/>
      <c r="B273" s="29" t="s">
        <v>2</v>
      </c>
      <c r="C273" s="110"/>
      <c r="D273" s="110"/>
      <c r="E273" s="110"/>
      <c r="F273" s="111"/>
    </row>
    <row r="274" spans="1:11">
      <c r="A274" s="32"/>
      <c r="B274" s="163" t="s">
        <v>16</v>
      </c>
      <c r="C274" s="173">
        <v>7500000</v>
      </c>
      <c r="D274" s="173">
        <v>7500000</v>
      </c>
      <c r="E274" s="173">
        <v>2500000</v>
      </c>
      <c r="F274" s="174">
        <f t="shared" si="64"/>
        <v>33.333333333333329</v>
      </c>
    </row>
    <row r="275" spans="1:11" hidden="1">
      <c r="A275" s="175"/>
      <c r="B275" s="176">
        <v>6060</v>
      </c>
      <c r="C275" s="177"/>
      <c r="D275" s="177"/>
      <c r="E275" s="177"/>
      <c r="F275" s="178" t="e">
        <f t="shared" si="64"/>
        <v>#DIV/0!</v>
      </c>
    </row>
    <row r="276" spans="1:11" hidden="1">
      <c r="A276" s="175"/>
      <c r="B276" s="176">
        <v>6220</v>
      </c>
      <c r="C276" s="177"/>
      <c r="D276" s="177"/>
      <c r="E276" s="177"/>
      <c r="F276" s="178" t="e">
        <f t="shared" si="64"/>
        <v>#DIV/0!</v>
      </c>
    </row>
    <row r="277" spans="1:11" hidden="1">
      <c r="A277" s="175"/>
      <c r="B277" s="176">
        <v>6230</v>
      </c>
      <c r="C277" s="177"/>
      <c r="D277" s="177"/>
      <c r="E277" s="177"/>
      <c r="F277" s="178" t="e">
        <f t="shared" si="64"/>
        <v>#DIV/0!</v>
      </c>
    </row>
    <row r="278" spans="1:11" hidden="1">
      <c r="A278" s="175"/>
      <c r="B278" s="179" t="s">
        <v>0</v>
      </c>
      <c r="C278" s="177"/>
      <c r="D278" s="177"/>
      <c r="E278" s="177"/>
      <c r="F278" s="178" t="e">
        <f t="shared" si="64"/>
        <v>#DIV/0!</v>
      </c>
    </row>
    <row r="279" spans="1:11" ht="30" hidden="1">
      <c r="A279" s="175"/>
      <c r="B279" s="180" t="s">
        <v>17</v>
      </c>
      <c r="C279" s="177"/>
      <c r="D279" s="177"/>
      <c r="E279" s="177"/>
      <c r="F279" s="178" t="e">
        <f t="shared" si="64"/>
        <v>#DIV/0!</v>
      </c>
    </row>
    <row r="280" spans="1:11" hidden="1">
      <c r="A280" s="175"/>
      <c r="B280" s="176">
        <v>6059</v>
      </c>
      <c r="C280" s="177"/>
      <c r="D280" s="177"/>
      <c r="E280" s="177"/>
      <c r="F280" s="178" t="e">
        <f t="shared" si="64"/>
        <v>#DIV/0!</v>
      </c>
    </row>
    <row r="281" spans="1:11" hidden="1">
      <c r="A281" s="175">
        <v>90005</v>
      </c>
      <c r="B281" s="179" t="s">
        <v>30</v>
      </c>
      <c r="C281" s="177">
        <f t="shared" ref="C281" si="67">SUM(C313)</f>
        <v>0</v>
      </c>
      <c r="D281" s="177">
        <f t="shared" ref="D281:E281" si="68">SUM(D313)</f>
        <v>0</v>
      </c>
      <c r="E281" s="177">
        <f t="shared" si="68"/>
        <v>0</v>
      </c>
      <c r="F281" s="178" t="e">
        <f t="shared" si="64"/>
        <v>#DIV/0!</v>
      </c>
    </row>
    <row r="282" spans="1:11" s="41" customFormat="1" hidden="1">
      <c r="A282" s="68"/>
      <c r="B282" s="181" t="s">
        <v>3</v>
      </c>
      <c r="C282" s="182"/>
      <c r="D282" s="182"/>
      <c r="E282" s="182"/>
      <c r="F282" s="183" t="e">
        <f t="shared" si="64"/>
        <v>#DIV/0!</v>
      </c>
      <c r="G282" s="42"/>
      <c r="H282" s="42"/>
      <c r="I282" s="42"/>
      <c r="J282" s="42"/>
      <c r="K282" s="43"/>
    </row>
    <row r="283" spans="1:11" hidden="1">
      <c r="A283" s="175"/>
      <c r="B283" s="179" t="s">
        <v>2</v>
      </c>
      <c r="C283" s="177"/>
      <c r="D283" s="177"/>
      <c r="E283" s="177"/>
      <c r="F283" s="178" t="e">
        <f t="shared" si="64"/>
        <v>#DIV/0!</v>
      </c>
    </row>
    <row r="284" spans="1:11" hidden="1">
      <c r="A284" s="175"/>
      <c r="B284" s="179" t="s">
        <v>1</v>
      </c>
      <c r="C284" s="177"/>
      <c r="D284" s="177"/>
      <c r="E284" s="177"/>
      <c r="F284" s="178" t="e">
        <f t="shared" si="64"/>
        <v>#DIV/0!</v>
      </c>
    </row>
    <row r="285" spans="1:11" hidden="1">
      <c r="A285" s="175"/>
      <c r="B285" s="179" t="s">
        <v>0</v>
      </c>
      <c r="C285" s="177"/>
      <c r="D285" s="177"/>
      <c r="E285" s="177"/>
      <c r="F285" s="178" t="e">
        <f t="shared" si="64"/>
        <v>#DIV/0!</v>
      </c>
    </row>
    <row r="286" spans="1:11" hidden="1">
      <c r="A286" s="175"/>
      <c r="B286" s="180" t="s">
        <v>31</v>
      </c>
      <c r="C286" s="177"/>
      <c r="D286" s="177"/>
      <c r="E286" s="177"/>
      <c r="F286" s="178" t="e">
        <f t="shared" si="64"/>
        <v>#DIV/0!</v>
      </c>
    </row>
    <row r="287" spans="1:11" hidden="1">
      <c r="A287" s="175"/>
      <c r="B287" s="176">
        <v>4010</v>
      </c>
      <c r="C287" s="177"/>
      <c r="D287" s="177"/>
      <c r="E287" s="177"/>
      <c r="F287" s="178" t="e">
        <f t="shared" si="64"/>
        <v>#DIV/0!</v>
      </c>
    </row>
    <row r="288" spans="1:11" hidden="1">
      <c r="A288" s="175"/>
      <c r="B288" s="176">
        <v>4020</v>
      </c>
      <c r="C288" s="177"/>
      <c r="D288" s="177"/>
      <c r="E288" s="177"/>
      <c r="F288" s="178" t="e">
        <f t="shared" si="64"/>
        <v>#DIV/0!</v>
      </c>
    </row>
    <row r="289" spans="1:6" hidden="1">
      <c r="A289" s="175"/>
      <c r="B289" s="176">
        <v>4040</v>
      </c>
      <c r="C289" s="177"/>
      <c r="D289" s="177"/>
      <c r="E289" s="177"/>
      <c r="F289" s="178" t="e">
        <f t="shared" si="64"/>
        <v>#DIV/0!</v>
      </c>
    </row>
    <row r="290" spans="1:6" hidden="1">
      <c r="A290" s="175"/>
      <c r="B290" s="176">
        <v>4050</v>
      </c>
      <c r="C290" s="177"/>
      <c r="D290" s="177"/>
      <c r="E290" s="177"/>
      <c r="F290" s="178" t="e">
        <f t="shared" si="64"/>
        <v>#DIV/0!</v>
      </c>
    </row>
    <row r="291" spans="1:6" hidden="1">
      <c r="A291" s="175"/>
      <c r="B291" s="176">
        <v>4060</v>
      </c>
      <c r="C291" s="177"/>
      <c r="D291" s="177"/>
      <c r="E291" s="177"/>
      <c r="F291" s="178" t="e">
        <f t="shared" si="64"/>
        <v>#DIV/0!</v>
      </c>
    </row>
    <row r="292" spans="1:6" hidden="1">
      <c r="A292" s="175"/>
      <c r="B292" s="176">
        <v>4070</v>
      </c>
      <c r="C292" s="177"/>
      <c r="D292" s="177"/>
      <c r="E292" s="177"/>
      <c r="F292" s="178" t="e">
        <f t="shared" si="64"/>
        <v>#DIV/0!</v>
      </c>
    </row>
    <row r="293" spans="1:6" hidden="1">
      <c r="A293" s="175"/>
      <c r="B293" s="176">
        <v>4080</v>
      </c>
      <c r="C293" s="177"/>
      <c r="D293" s="177"/>
      <c r="E293" s="177"/>
      <c r="F293" s="178" t="e">
        <f t="shared" si="64"/>
        <v>#DIV/0!</v>
      </c>
    </row>
    <row r="294" spans="1:6" hidden="1">
      <c r="A294" s="175"/>
      <c r="B294" s="176">
        <v>4090</v>
      </c>
      <c r="C294" s="177"/>
      <c r="D294" s="177"/>
      <c r="E294" s="177"/>
      <c r="F294" s="178" t="e">
        <f t="shared" si="64"/>
        <v>#DIV/0!</v>
      </c>
    </row>
    <row r="295" spans="1:6" hidden="1">
      <c r="A295" s="175"/>
      <c r="B295" s="176">
        <v>4110</v>
      </c>
      <c r="C295" s="177"/>
      <c r="D295" s="177"/>
      <c r="E295" s="177"/>
      <c r="F295" s="178" t="e">
        <f t="shared" si="64"/>
        <v>#DIV/0!</v>
      </c>
    </row>
    <row r="296" spans="1:6" hidden="1">
      <c r="A296" s="175"/>
      <c r="B296" s="176">
        <v>4120</v>
      </c>
      <c r="C296" s="177"/>
      <c r="D296" s="177"/>
      <c r="E296" s="177"/>
      <c r="F296" s="178" t="e">
        <f t="shared" si="64"/>
        <v>#DIV/0!</v>
      </c>
    </row>
    <row r="297" spans="1:6" hidden="1">
      <c r="A297" s="175"/>
      <c r="B297" s="176">
        <v>4130</v>
      </c>
      <c r="C297" s="177"/>
      <c r="D297" s="177"/>
      <c r="E297" s="177"/>
      <c r="F297" s="178" t="e">
        <f t="shared" si="64"/>
        <v>#DIV/0!</v>
      </c>
    </row>
    <row r="298" spans="1:6" hidden="1">
      <c r="A298" s="175"/>
      <c r="B298" s="176">
        <v>4170</v>
      </c>
      <c r="C298" s="177"/>
      <c r="D298" s="177"/>
      <c r="E298" s="177"/>
      <c r="F298" s="178" t="e">
        <f t="shared" si="64"/>
        <v>#DIV/0!</v>
      </c>
    </row>
    <row r="299" spans="1:6" hidden="1">
      <c r="A299" s="175"/>
      <c r="B299" s="176">
        <v>4710</v>
      </c>
      <c r="C299" s="177"/>
      <c r="D299" s="177"/>
      <c r="E299" s="177"/>
      <c r="F299" s="178" t="e">
        <f t="shared" si="64"/>
        <v>#DIV/0!</v>
      </c>
    </row>
    <row r="300" spans="1:6" hidden="1">
      <c r="A300" s="175"/>
      <c r="B300" s="176">
        <v>4780</v>
      </c>
      <c r="C300" s="177"/>
      <c r="D300" s="177"/>
      <c r="E300" s="177"/>
      <c r="F300" s="178" t="e">
        <f t="shared" si="64"/>
        <v>#DIV/0!</v>
      </c>
    </row>
    <row r="301" spans="1:6" hidden="1">
      <c r="A301" s="175"/>
      <c r="B301" s="180" t="s">
        <v>4</v>
      </c>
      <c r="C301" s="177"/>
      <c r="D301" s="177"/>
      <c r="E301" s="177"/>
      <c r="F301" s="178" t="e">
        <f t="shared" si="64"/>
        <v>#DIV/0!</v>
      </c>
    </row>
    <row r="302" spans="1:6" hidden="1">
      <c r="A302" s="175"/>
      <c r="B302" s="176">
        <v>4210</v>
      </c>
      <c r="C302" s="177"/>
      <c r="D302" s="177"/>
      <c r="E302" s="177"/>
      <c r="F302" s="178" t="e">
        <f t="shared" si="64"/>
        <v>#DIV/0!</v>
      </c>
    </row>
    <row r="303" spans="1:6" hidden="1">
      <c r="A303" s="175"/>
      <c r="B303" s="176">
        <v>4230</v>
      </c>
      <c r="C303" s="177"/>
      <c r="D303" s="177"/>
      <c r="E303" s="177"/>
      <c r="F303" s="178" t="e">
        <f t="shared" si="64"/>
        <v>#DIV/0!</v>
      </c>
    </row>
    <row r="304" spans="1:6" hidden="1">
      <c r="A304" s="175"/>
      <c r="B304" s="176">
        <v>4270</v>
      </c>
      <c r="C304" s="177"/>
      <c r="D304" s="177"/>
      <c r="E304" s="177"/>
      <c r="F304" s="178" t="e">
        <f t="shared" si="64"/>
        <v>#DIV/0!</v>
      </c>
    </row>
    <row r="305" spans="1:11" hidden="1">
      <c r="A305" s="175"/>
      <c r="B305" s="176">
        <v>4300</v>
      </c>
      <c r="C305" s="177"/>
      <c r="D305" s="177"/>
      <c r="E305" s="177"/>
      <c r="F305" s="178" t="e">
        <f t="shared" si="64"/>
        <v>#DIV/0!</v>
      </c>
    </row>
    <row r="306" spans="1:11" hidden="1">
      <c r="A306" s="175"/>
      <c r="B306" s="179" t="s">
        <v>11</v>
      </c>
      <c r="C306" s="177"/>
      <c r="D306" s="177"/>
      <c r="E306" s="177"/>
      <c r="F306" s="178" t="e">
        <f t="shared" si="64"/>
        <v>#DIV/0!</v>
      </c>
    </row>
    <row r="307" spans="1:11" hidden="1">
      <c r="A307" s="175"/>
      <c r="B307" s="176">
        <v>3020</v>
      </c>
      <c r="C307" s="177"/>
      <c r="D307" s="177"/>
      <c r="E307" s="177"/>
      <c r="F307" s="178" t="e">
        <f t="shared" si="64"/>
        <v>#DIV/0!</v>
      </c>
    </row>
    <row r="308" spans="1:11" hidden="1">
      <c r="A308" s="175"/>
      <c r="B308" s="176">
        <v>3110</v>
      </c>
      <c r="C308" s="177"/>
      <c r="D308" s="177"/>
      <c r="E308" s="177"/>
      <c r="F308" s="178" t="e">
        <f t="shared" si="64"/>
        <v>#DIV/0!</v>
      </c>
    </row>
    <row r="309" spans="1:11" hidden="1">
      <c r="A309" s="175"/>
      <c r="B309" s="179" t="s">
        <v>20</v>
      </c>
      <c r="C309" s="177"/>
      <c r="D309" s="177"/>
      <c r="E309" s="177"/>
      <c r="F309" s="178" t="e">
        <f t="shared" si="64"/>
        <v>#DIV/0!</v>
      </c>
    </row>
    <row r="310" spans="1:11" hidden="1">
      <c r="A310" s="175"/>
      <c r="B310" s="176">
        <v>2360</v>
      </c>
      <c r="C310" s="177"/>
      <c r="D310" s="177"/>
      <c r="E310" s="177"/>
      <c r="F310" s="178" t="e">
        <f t="shared" si="64"/>
        <v>#DIV/0!</v>
      </c>
    </row>
    <row r="311" spans="1:11" hidden="1">
      <c r="A311" s="175"/>
      <c r="B311" s="176">
        <v>2800</v>
      </c>
      <c r="C311" s="177"/>
      <c r="D311" s="177"/>
      <c r="E311" s="177"/>
      <c r="F311" s="178" t="e">
        <f t="shared" si="64"/>
        <v>#DIV/0!</v>
      </c>
    </row>
    <row r="312" spans="1:11" ht="30" hidden="1">
      <c r="A312" s="175"/>
      <c r="B312" s="179" t="s">
        <v>21</v>
      </c>
      <c r="C312" s="177"/>
      <c r="D312" s="177"/>
      <c r="E312" s="177"/>
      <c r="F312" s="178" t="e">
        <f t="shared" si="64"/>
        <v>#DIV/0!</v>
      </c>
    </row>
    <row r="313" spans="1:11" s="47" customFormat="1" hidden="1">
      <c r="A313" s="184"/>
      <c r="B313" s="181" t="s">
        <v>15</v>
      </c>
      <c r="C313" s="185">
        <f t="shared" ref="C313" si="69">SUM(C315)</f>
        <v>0</v>
      </c>
      <c r="D313" s="185">
        <f t="shared" ref="D313:E313" si="70">SUM(D315)</f>
        <v>0</v>
      </c>
      <c r="E313" s="185">
        <f t="shared" si="70"/>
        <v>0</v>
      </c>
      <c r="F313" s="186" t="e">
        <f t="shared" si="64"/>
        <v>#DIV/0!</v>
      </c>
      <c r="G313" s="45"/>
      <c r="H313" s="45"/>
      <c r="I313" s="45"/>
      <c r="J313" s="45"/>
      <c r="K313" s="46"/>
    </row>
    <row r="314" spans="1:11" hidden="1">
      <c r="A314" s="175"/>
      <c r="B314" s="179" t="s">
        <v>2</v>
      </c>
      <c r="C314" s="177"/>
      <c r="D314" s="177"/>
      <c r="E314" s="177"/>
      <c r="F314" s="178"/>
    </row>
    <row r="315" spans="1:11" ht="16.5" hidden="1" customHeight="1">
      <c r="A315" s="175"/>
      <c r="B315" s="179" t="s">
        <v>16</v>
      </c>
      <c r="C315" s="177"/>
      <c r="D315" s="177"/>
      <c r="E315" s="177"/>
      <c r="F315" s="178" t="e">
        <f t="shared" si="64"/>
        <v>#DIV/0!</v>
      </c>
    </row>
    <row r="316" spans="1:11" hidden="1">
      <c r="A316" s="175"/>
      <c r="B316" s="176">
        <v>6050</v>
      </c>
      <c r="C316" s="177"/>
      <c r="D316" s="177"/>
      <c r="E316" s="177"/>
      <c r="F316" s="178" t="e">
        <f t="shared" si="64"/>
        <v>#DIV/0!</v>
      </c>
    </row>
    <row r="317" spans="1:11" hidden="1">
      <c r="A317" s="175"/>
      <c r="B317" s="176">
        <v>6060</v>
      </c>
      <c r="C317" s="177"/>
      <c r="D317" s="177"/>
      <c r="E317" s="177"/>
      <c r="F317" s="178" t="e">
        <f t="shared" si="64"/>
        <v>#DIV/0!</v>
      </c>
    </row>
    <row r="318" spans="1:11" hidden="1">
      <c r="A318" s="175"/>
      <c r="B318" s="176">
        <v>6220</v>
      </c>
      <c r="C318" s="177"/>
      <c r="D318" s="177"/>
      <c r="E318" s="177"/>
      <c r="F318" s="178" t="e">
        <f t="shared" si="64"/>
        <v>#DIV/0!</v>
      </c>
    </row>
    <row r="319" spans="1:11" hidden="1">
      <c r="A319" s="175"/>
      <c r="B319" s="179" t="s">
        <v>0</v>
      </c>
      <c r="C319" s="187"/>
      <c r="D319" s="187"/>
      <c r="E319" s="187"/>
      <c r="F319" s="188"/>
    </row>
    <row r="320" spans="1:11" ht="30" hidden="1">
      <c r="A320" s="175"/>
      <c r="B320" s="180" t="s">
        <v>17</v>
      </c>
      <c r="C320" s="187"/>
      <c r="D320" s="187"/>
      <c r="E320" s="187"/>
      <c r="F320" s="188"/>
    </row>
    <row r="321" spans="1:6" hidden="1">
      <c r="A321" s="175"/>
      <c r="B321" s="189">
        <v>6059</v>
      </c>
      <c r="C321" s="187"/>
      <c r="D321" s="187"/>
      <c r="E321" s="187"/>
      <c r="F321" s="188"/>
    </row>
    <row r="322" spans="1:6">
      <c r="A322" s="161">
        <v>921</v>
      </c>
      <c r="B322" s="127" t="s">
        <v>35</v>
      </c>
      <c r="C322" s="129">
        <f>SUM(C323)</f>
        <v>44000000</v>
      </c>
      <c r="D322" s="146">
        <f t="shared" ref="D322:E323" si="71">SUM(D323)</f>
        <v>0</v>
      </c>
      <c r="E322" s="146">
        <f t="shared" si="71"/>
        <v>0</v>
      </c>
      <c r="F322" s="128"/>
    </row>
    <row r="323" spans="1:6">
      <c r="A323" s="162">
        <v>92195</v>
      </c>
      <c r="B323" s="124" t="s">
        <v>19</v>
      </c>
      <c r="C323" s="125">
        <f>SUM(C324)</f>
        <v>44000000</v>
      </c>
      <c r="D323" s="147">
        <f t="shared" si="71"/>
        <v>0</v>
      </c>
      <c r="E323" s="147">
        <f t="shared" si="71"/>
        <v>0</v>
      </c>
      <c r="F323" s="126"/>
    </row>
    <row r="324" spans="1:6">
      <c r="A324" s="114"/>
      <c r="B324" s="117" t="s">
        <v>15</v>
      </c>
      <c r="C324" s="123">
        <f>SUM(C326)</f>
        <v>44000000</v>
      </c>
      <c r="D324" s="148">
        <f t="shared" ref="D324:E324" si="72">SUM(D326)</f>
        <v>0</v>
      </c>
      <c r="E324" s="148">
        <f t="shared" si="72"/>
        <v>0</v>
      </c>
      <c r="F324" s="120"/>
    </row>
    <row r="325" spans="1:6">
      <c r="A325" s="115"/>
      <c r="B325" s="118" t="s">
        <v>2</v>
      </c>
      <c r="C325" s="122"/>
      <c r="D325" s="122"/>
      <c r="E325" s="122"/>
      <c r="F325" s="119"/>
    </row>
    <row r="326" spans="1:6">
      <c r="A326" s="116"/>
      <c r="B326" s="134" t="s">
        <v>16</v>
      </c>
      <c r="C326" s="130">
        <v>44000000</v>
      </c>
      <c r="D326" s="130"/>
      <c r="E326" s="130"/>
      <c r="F326" s="121"/>
    </row>
    <row r="327" spans="1:6">
      <c r="A327" s="161">
        <v>926</v>
      </c>
      <c r="B327" s="127" t="s">
        <v>45</v>
      </c>
      <c r="C327" s="129">
        <f>SUM(C328)</f>
        <v>2450000</v>
      </c>
      <c r="D327" s="129">
        <f t="shared" ref="D327:E328" si="73">SUM(D328)</f>
        <v>950000</v>
      </c>
      <c r="E327" s="129">
        <f t="shared" si="73"/>
        <v>950000</v>
      </c>
      <c r="F327" s="190">
        <f t="shared" ref="F327:F331" si="74">SUM(E327/D327)*100</f>
        <v>100</v>
      </c>
    </row>
    <row r="328" spans="1:6">
      <c r="A328" s="162">
        <v>92601</v>
      </c>
      <c r="B328" s="124" t="s">
        <v>44</v>
      </c>
      <c r="C328" s="125">
        <f>SUM(C329)</f>
        <v>2450000</v>
      </c>
      <c r="D328" s="125">
        <f t="shared" si="73"/>
        <v>950000</v>
      </c>
      <c r="E328" s="125">
        <f t="shared" si="73"/>
        <v>950000</v>
      </c>
      <c r="F328" s="191">
        <f t="shared" si="74"/>
        <v>100</v>
      </c>
    </row>
    <row r="329" spans="1:6">
      <c r="A329" s="114"/>
      <c r="B329" s="117" t="s">
        <v>15</v>
      </c>
      <c r="C329" s="123">
        <f>SUM(C331)</f>
        <v>2450000</v>
      </c>
      <c r="D329" s="123">
        <f t="shared" ref="D329:E329" si="75">SUM(D331)</f>
        <v>950000</v>
      </c>
      <c r="E329" s="123">
        <f t="shared" si="75"/>
        <v>950000</v>
      </c>
      <c r="F329" s="192">
        <f t="shared" si="74"/>
        <v>100</v>
      </c>
    </row>
    <row r="330" spans="1:6">
      <c r="A330" s="115"/>
      <c r="B330" s="118" t="s">
        <v>2</v>
      </c>
      <c r="C330" s="122"/>
      <c r="D330" s="122"/>
      <c r="E330" s="122"/>
      <c r="F330" s="193"/>
    </row>
    <row r="331" spans="1:6">
      <c r="A331" s="116"/>
      <c r="B331" s="134" t="s">
        <v>16</v>
      </c>
      <c r="C331" s="130">
        <v>2450000</v>
      </c>
      <c r="D331" s="130">
        <v>950000</v>
      </c>
      <c r="E331" s="130">
        <v>950000</v>
      </c>
      <c r="F331" s="194">
        <f t="shared" si="74"/>
        <v>100</v>
      </c>
    </row>
  </sheetData>
  <mergeCells count="3">
    <mergeCell ref="A3:F3"/>
    <mergeCell ref="A5:B5"/>
    <mergeCell ref="A4:F4"/>
  </mergeCells>
  <printOptions horizontalCentered="1"/>
  <pageMargins left="0.39370078740157483" right="0.39370078740157483" top="0.39370078740157483" bottom="0.19685039370078741" header="0.23622047244094491" footer="0.23622047244094491"/>
  <pageSetup paperSize="9" scale="90" orientation="landscape" r:id="rId1"/>
  <headerFooter alignWithMargins="0"/>
  <rowBreaks count="1" manualBreakCount="1">
    <brk id="27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nr 18</vt:lpstr>
      <vt:lpstr>'Zał. nr 18'!Obszar_wydruku</vt:lpstr>
      <vt:lpstr>'Zał. nr 18'!Tytuły_wydruku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Derkacz Jacek</dc:creator>
  <cp:lastModifiedBy>Żulik Zbigniew</cp:lastModifiedBy>
  <cp:lastPrinted>2024-03-25T08:10:21Z</cp:lastPrinted>
  <dcterms:created xsi:type="dcterms:W3CDTF">2016-08-05T10:28:45Z</dcterms:created>
  <dcterms:modified xsi:type="dcterms:W3CDTF">2024-03-28T11:18:19Z</dcterms:modified>
</cp:coreProperties>
</file>