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gmk.local\dane\BM\BM-06\BIP\ROK 2023-BIP\Sprawozdanie\"/>
    </mc:Choice>
  </mc:AlternateContent>
  <xr:revisionPtr revIDLastSave="0" documentId="13_ncr:1_{1CEF9629-2CD5-405E-B1F0-17CD03A0AF76}" xr6:coauthVersionLast="36" xr6:coauthVersionMax="36" xr10:uidLastSave="{00000000-0000-0000-0000-000000000000}"/>
  <bookViews>
    <workbookView xWindow="120" yWindow="720" windowWidth="9375" windowHeight="3855" xr2:uid="{00000000-000D-0000-FFFF-FFFF00000000}"/>
  </bookViews>
  <sheets>
    <sheet name="Zał. nr 3" sheetId="14" r:id="rId1"/>
  </sheets>
  <definedNames>
    <definedName name="_xlnm.Print_Area" localSheetId="0">'Zał. nr 3'!$A$1:$L$47</definedName>
  </definedNames>
  <calcPr calcId="191029"/>
</workbook>
</file>

<file path=xl/calcChain.xml><?xml version="1.0" encoding="utf-8"?>
<calcChain xmlns="http://schemas.openxmlformats.org/spreadsheetml/2006/main">
  <c r="L20" i="14" l="1"/>
  <c r="L17" i="14" s="1"/>
  <c r="L18" i="14"/>
  <c r="H20" i="14"/>
  <c r="H17" i="14"/>
  <c r="J31" i="14" l="1"/>
  <c r="F31" i="14" l="1"/>
  <c r="B31" i="14" l="1"/>
  <c r="L42" i="14"/>
  <c r="L40" i="14"/>
  <c r="L46" i="14" s="1"/>
  <c r="J9" i="14"/>
  <c r="J46" i="14" s="1"/>
  <c r="J16" i="14" l="1"/>
  <c r="L14" i="14"/>
  <c r="F9" i="14"/>
  <c r="D20" i="14" l="1"/>
  <c r="D17" i="14" s="1"/>
  <c r="D42" i="14" l="1"/>
  <c r="H42" i="14"/>
  <c r="H40" i="14" l="1"/>
  <c r="F16" i="14" s="1"/>
  <c r="D40" i="14" l="1"/>
  <c r="B9" i="14"/>
  <c r="D14" i="14" s="1"/>
  <c r="H14" i="14" l="1"/>
  <c r="F46" i="14"/>
  <c r="B16" i="14"/>
  <c r="B46" i="14"/>
  <c r="D46" i="14"/>
  <c r="H46" i="14"/>
</calcChain>
</file>

<file path=xl/sharedStrings.xml><?xml version="1.0" encoding="utf-8"?>
<sst xmlns="http://schemas.openxmlformats.org/spreadsheetml/2006/main" count="114" uniqueCount="48">
  <si>
    <t>I DOCHODY</t>
  </si>
  <si>
    <t>II/1 WYDATKI BIEŻĄCE</t>
  </si>
  <si>
    <t xml:space="preserve">      (z rezerwami)</t>
  </si>
  <si>
    <t xml:space="preserve">z doch. (I - II/1)            </t>
  </si>
  <si>
    <t>wynik ( I-II )</t>
  </si>
  <si>
    <t>II/2 WYDATKI MAJĄTKOWE</t>
  </si>
  <si>
    <t xml:space="preserve">ogółem:                   </t>
  </si>
  <si>
    <t>III PRZYCHODY</t>
  </si>
  <si>
    <t xml:space="preserve">ogółem:            </t>
  </si>
  <si>
    <t xml:space="preserve">IV ROZCHODY  </t>
  </si>
  <si>
    <t xml:space="preserve">ogółem:              </t>
  </si>
  <si>
    <t xml:space="preserve">Ogółem I+III   </t>
  </si>
  <si>
    <t xml:space="preserve">Ogółem II+IV           </t>
  </si>
  <si>
    <t>finansowanie wyd.majątk.</t>
  </si>
  <si>
    <t xml:space="preserve">II WYDATKI  OGÓŁEM      </t>
  </si>
  <si>
    <t xml:space="preserve">– spłaty pożyczek udzielonych                </t>
  </si>
  <si>
    <t xml:space="preserve">– udziały w spółkach          </t>
  </si>
  <si>
    <t>w tym:</t>
  </si>
  <si>
    <t>– inwestycje:</t>
  </si>
  <si>
    <t>– bieżące</t>
  </si>
  <si>
    <t>– majątkowe</t>
  </si>
  <si>
    <t>&gt; zadania inwestycjne dzielnic</t>
  </si>
  <si>
    <t>deficyt  (-)</t>
  </si>
  <si>
    <t>– wykup obligacji</t>
  </si>
  <si>
    <t>– spłaty kredytów i pożyczek</t>
  </si>
  <si>
    <t>– udziały w spółkach</t>
  </si>
  <si>
    <t>– udzielone pożyczki</t>
  </si>
  <si>
    <t>– obligacje</t>
  </si>
  <si>
    <t>Plan 01.01.2023 r.</t>
  </si>
  <si>
    <t>– przychody jednostek samorządu terytorialnego z niewykorzystanych środków pieniężnych na rachunku bieżącym budżetu, wynikających z rozliczenia dochodów i wydatków nimi finansowanych związanych ze szczególnymi zasadami wykonywania budżetu określonymi w odrębnych ustawach</t>
  </si>
  <si>
    <t>– wolne środki jako nadwyżka środków pieniężnych na rachunku bieżącym budżetu inne niż określone w art. 217 ust. 2 pkt 5 i 8 ustawy o finansach publicznych, w tym wynikające z rozliczeń wyemitowanych papierów wartościowych, kredytów i pożyczek z lat ubiegłych</t>
  </si>
  <si>
    <t>&gt; inwestycje ogólnomiejskie</t>
  </si>
  <si>
    <t>&gt; zadania inwestycyjne dzielnic</t>
  </si>
  <si>
    <t>Z PODZIAŁEM WYDATKÓW NA BIEŻĄCE I MAJĄTKOWE - ZBIORCZO</t>
  </si>
  <si>
    <t>(ZGODNIE Z Rb-NDS)</t>
  </si>
  <si>
    <t>Załacznik Nr 3</t>
  </si>
  <si>
    <t>Plan 31.12.2023 r.</t>
  </si>
  <si>
    <t xml:space="preserve">– KWOTA DŁUGU NA DZIEŃ 31.12.2023 r. </t>
  </si>
  <si>
    <t>Wykonanie 31.12.2023 r.</t>
  </si>
  <si>
    <t>SPRAWOZDANIE Z WYKONANIA BUDŻETU MIASTA KRAKOWA ZA 2023 ROK</t>
  </si>
  <si>
    <t>– zwroty dotacji oraz płatności
wykorzystanych niezgodnie z
przeznaczeniem lub wykorzystanych
z naruszeniem procedur, o których
mowa w art. 184 ustawy, pobranych
nienależnie lub w nadmiernej
wysokości, dotyczące wydatków
majątkowych</t>
  </si>
  <si>
    <t>– zwroty niewykorzystanych dotacji oraz płatności, dotyczące wydatków majątkowych</t>
  </si>
  <si>
    <t>– pożyczka</t>
  </si>
  <si>
    <t>– kredyt</t>
  </si>
  <si>
    <t>– przychody jednostek samorządu terytorialnego z wynikających z rozliczenia środków określonych w art. 5 ust. 1 pkt 2 ustawy i dotacji na realizację programu, projektu lub zadania finansowanego z udziałem tych środków</t>
  </si>
  <si>
    <t>– prywatyzacja majątku jednostki samorządu terytorialnego</t>
  </si>
  <si>
    <t>w zł</t>
  </si>
  <si>
    <t>~ wydatki ze środków zagranicznych niepodlegających zwrotowi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</si>
</sst>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0"/>
      <name val="Arial CE"/>
    </font>
    <font>
      <sz val="10"/>
      <name val="Arial CE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8"/>
      <name val="Arial CE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Times New Roman"/>
      <family val="1"/>
      <charset val="238"/>
    </font>
    <font>
      <i/>
      <sz val="13"/>
      <name val="Times New Roman"/>
      <family val="1"/>
      <charset val="238"/>
    </font>
    <font>
      <b/>
      <i/>
      <sz val="13"/>
      <name val="Times New Roman"/>
      <family val="1"/>
      <charset val="238"/>
    </font>
    <font>
      <sz val="13"/>
      <name val="Arial CE"/>
      <family val="2"/>
      <charset val="238"/>
    </font>
    <font>
      <sz val="12"/>
      <name val="Times New Roman"/>
      <family val="1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3" fontId="2" fillId="0" borderId="0" xfId="0" applyNumberFormat="1" applyFont="1"/>
    <xf numFmtId="3" fontId="0" fillId="0" borderId="0" xfId="0" applyNumberFormat="1"/>
    <xf numFmtId="0" fontId="7" fillId="0" borderId="0" xfId="0" applyFont="1"/>
    <xf numFmtId="0" fontId="8" fillId="0" borderId="0" xfId="0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2" fillId="0" borderId="2" xfId="0" applyFont="1" applyFill="1" applyBorder="1"/>
    <xf numFmtId="3" fontId="12" fillId="0" borderId="1" xfId="0" applyNumberFormat="1" applyFont="1" applyFill="1" applyBorder="1"/>
    <xf numFmtId="0" fontId="12" fillId="0" borderId="0" xfId="0" applyFont="1" applyFill="1" applyBorder="1" applyAlignment="1">
      <alignment horizontal="centerContinuous"/>
    </xf>
    <xf numFmtId="3" fontId="12" fillId="0" borderId="1" xfId="0" applyNumberFormat="1" applyFont="1" applyBorder="1" applyAlignment="1">
      <alignment horizontal="centerContinuous"/>
    </xf>
    <xf numFmtId="0" fontId="12" fillId="0" borderId="2" xfId="0" applyFont="1" applyFill="1" applyBorder="1" applyAlignment="1">
      <alignment horizontal="right"/>
    </xf>
    <xf numFmtId="0" fontId="12" fillId="0" borderId="2" xfId="1" applyFont="1" applyFill="1" applyBorder="1" applyAlignment="1">
      <alignment vertical="center"/>
    </xf>
    <xf numFmtId="0" fontId="12" fillId="2" borderId="2" xfId="0" applyFont="1" applyFill="1" applyBorder="1"/>
    <xf numFmtId="0" fontId="12" fillId="2" borderId="2" xfId="0" applyFont="1" applyFill="1" applyBorder="1" applyAlignment="1">
      <alignment horizontal="left" vertical="center"/>
    </xf>
    <xf numFmtId="4" fontId="12" fillId="0" borderId="0" xfId="0" applyNumberFormat="1" applyFont="1" applyFill="1" applyBorder="1" applyAlignment="1">
      <alignment horizontal="left" vertical="top"/>
    </xf>
    <xf numFmtId="0" fontId="11" fillId="2" borderId="2" xfId="0" applyFont="1" applyFill="1" applyBorder="1" applyAlignment="1">
      <alignment horizontal="centerContinuous"/>
    </xf>
    <xf numFmtId="0" fontId="12" fillId="2" borderId="2" xfId="0" applyFont="1" applyFill="1" applyBorder="1" applyAlignment="1">
      <alignment horizontal="left" vertical="center" wrapText="1"/>
    </xf>
    <xf numFmtId="0" fontId="15" fillId="0" borderId="2" xfId="0" applyFont="1" applyBorder="1"/>
    <xf numFmtId="0" fontId="12" fillId="0" borderId="2" xfId="0" applyFont="1" applyBorder="1"/>
    <xf numFmtId="0" fontId="12" fillId="0" borderId="2" xfId="0" applyFont="1" applyFill="1" applyBorder="1" applyAlignment="1">
      <alignment horizontal="left" wrapText="1" indent="2"/>
    </xf>
    <xf numFmtId="0" fontId="11" fillId="0" borderId="6" xfId="0" applyFont="1" applyFill="1" applyBorder="1" applyAlignment="1">
      <alignment horizontal="left" vertical="center"/>
    </xf>
    <xf numFmtId="0" fontId="4" fillId="0" borderId="0" xfId="0" applyFont="1" applyAlignment="1"/>
    <xf numFmtId="0" fontId="5" fillId="0" borderId="0" xfId="0" applyFont="1" applyAlignment="1">
      <alignment vertical="center"/>
    </xf>
    <xf numFmtId="0" fontId="12" fillId="0" borderId="2" xfId="0" applyFont="1" applyFill="1" applyBorder="1" applyAlignment="1">
      <alignment vertical="center"/>
    </xf>
    <xf numFmtId="0" fontId="12" fillId="0" borderId="3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4" fontId="12" fillId="0" borderId="0" xfId="0" applyNumberFormat="1" applyFont="1" applyFill="1" applyBorder="1" applyAlignment="1">
      <alignment horizontal="left" vertical="center" wrapText="1"/>
    </xf>
    <xf numFmtId="4" fontId="12" fillId="0" borderId="0" xfId="0" applyNumberFormat="1" applyFont="1" applyFill="1" applyBorder="1" applyAlignment="1">
      <alignment horizontal="left" vertical="center"/>
    </xf>
    <xf numFmtId="0" fontId="12" fillId="2" borderId="2" xfId="0" applyFont="1" applyFill="1" applyBorder="1" applyAlignment="1">
      <alignment vertical="center"/>
    </xf>
    <xf numFmtId="4" fontId="11" fillId="0" borderId="1" xfId="0" applyNumberFormat="1" applyFont="1" applyFill="1" applyBorder="1" applyAlignment="1">
      <alignment horizontal="right" vertical="center"/>
    </xf>
    <xf numFmtId="4" fontId="12" fillId="0" borderId="0" xfId="0" applyNumberFormat="1" applyFont="1" applyFill="1" applyBorder="1" applyAlignment="1">
      <alignment horizontal="right" vertical="center"/>
    </xf>
    <xf numFmtId="4" fontId="12" fillId="0" borderId="2" xfId="0" applyNumberFormat="1" applyFont="1" applyFill="1" applyBorder="1" applyAlignment="1">
      <alignment horizontal="right"/>
    </xf>
    <xf numFmtId="4" fontId="12" fillId="0" borderId="0" xfId="0" applyNumberFormat="1" applyFont="1" applyFill="1" applyBorder="1" applyAlignment="1">
      <alignment horizontal="right"/>
    </xf>
    <xf numFmtId="4" fontId="12" fillId="0" borderId="1" xfId="0" applyNumberFormat="1" applyFont="1" applyFill="1" applyBorder="1" applyAlignment="1">
      <alignment vertical="center"/>
    </xf>
    <xf numFmtId="4" fontId="12" fillId="0" borderId="0" xfId="0" applyNumberFormat="1" applyFont="1" applyFill="1" applyBorder="1" applyAlignment="1">
      <alignment vertical="center"/>
    </xf>
    <xf numFmtId="4" fontId="12" fillId="0" borderId="1" xfId="0" applyNumberFormat="1" applyFont="1" applyFill="1" applyBorder="1" applyAlignment="1">
      <alignment horizontal="right" vertical="center"/>
    </xf>
    <xf numFmtId="4" fontId="12" fillId="0" borderId="2" xfId="1" applyNumberFormat="1" applyFont="1" applyFill="1" applyBorder="1" applyAlignment="1">
      <alignment vertical="center"/>
    </xf>
    <xf numFmtId="4" fontId="12" fillId="0" borderId="0" xfId="0" applyNumberFormat="1" applyFont="1" applyFill="1" applyBorder="1"/>
    <xf numFmtId="4" fontId="12" fillId="0" borderId="1" xfId="0" applyNumberFormat="1" applyFont="1" applyFill="1" applyBorder="1" applyAlignment="1">
      <alignment horizontal="right"/>
    </xf>
    <xf numFmtId="4" fontId="12" fillId="0" borderId="1" xfId="0" applyNumberFormat="1" applyFont="1" applyFill="1" applyBorder="1"/>
    <xf numFmtId="4" fontId="12" fillId="0" borderId="2" xfId="0" applyNumberFormat="1" applyFont="1" applyFill="1" applyBorder="1"/>
    <xf numFmtId="4" fontId="13" fillId="0" borderId="5" xfId="0" applyNumberFormat="1" applyFont="1" applyFill="1" applyBorder="1" applyAlignment="1">
      <alignment vertical="center"/>
    </xf>
    <xf numFmtId="4" fontId="12" fillId="0" borderId="9" xfId="0" applyNumberFormat="1" applyFont="1" applyFill="1" applyBorder="1" applyAlignment="1">
      <alignment vertical="center"/>
    </xf>
    <xf numFmtId="4" fontId="12" fillId="0" borderId="2" xfId="0" applyNumberFormat="1" applyFont="1" applyFill="1" applyBorder="1" applyAlignment="1">
      <alignment vertical="center"/>
    </xf>
    <xf numFmtId="4" fontId="12" fillId="0" borderId="4" xfId="0" applyNumberFormat="1" applyFont="1" applyFill="1" applyBorder="1" applyAlignment="1">
      <alignment vertical="center"/>
    </xf>
    <xf numFmtId="4" fontId="13" fillId="0" borderId="3" xfId="0" applyNumberFormat="1" applyFont="1" applyFill="1" applyBorder="1" applyAlignment="1">
      <alignment vertical="center"/>
    </xf>
    <xf numFmtId="4" fontId="14" fillId="0" borderId="10" xfId="0" applyNumberFormat="1" applyFont="1" applyFill="1" applyBorder="1" applyAlignment="1">
      <alignment vertical="center"/>
    </xf>
    <xf numFmtId="4" fontId="12" fillId="0" borderId="3" xfId="0" applyNumberFormat="1" applyFont="1" applyFill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4" fontId="11" fillId="0" borderId="0" xfId="0" applyNumberFormat="1" applyFont="1" applyFill="1" applyBorder="1" applyAlignment="1">
      <alignment horizontal="centerContinuous" vertical="center"/>
    </xf>
    <xf numFmtId="4" fontId="12" fillId="0" borderId="1" xfId="0" applyNumberFormat="1" applyFont="1" applyBorder="1" applyAlignment="1">
      <alignment horizontal="centerContinuous" vertical="center"/>
    </xf>
    <xf numFmtId="4" fontId="12" fillId="2" borderId="2" xfId="0" applyNumberFormat="1" applyFont="1" applyFill="1" applyBorder="1"/>
    <xf numFmtId="4" fontId="11" fillId="0" borderId="0" xfId="0" applyNumberFormat="1" applyFont="1" applyFill="1" applyBorder="1" applyAlignment="1">
      <alignment horizontal="centerContinuous"/>
    </xf>
    <xf numFmtId="4" fontId="12" fillId="0" borderId="1" xfId="0" applyNumberFormat="1" applyFont="1" applyBorder="1" applyAlignment="1">
      <alignment horizontal="centerContinuous"/>
    </xf>
    <xf numFmtId="4" fontId="11" fillId="2" borderId="1" xfId="0" applyNumberFormat="1" applyFont="1" applyFill="1" applyBorder="1" applyAlignment="1">
      <alignment vertical="center"/>
    </xf>
    <xf numFmtId="4" fontId="12" fillId="2" borderId="2" xfId="0" applyNumberFormat="1" applyFont="1" applyFill="1" applyBorder="1" applyAlignment="1">
      <alignment horizontal="left" vertical="center"/>
    </xf>
    <xf numFmtId="4" fontId="12" fillId="2" borderId="1" xfId="0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1" fillId="0" borderId="1" xfId="0" applyNumberFormat="1" applyFont="1" applyBorder="1" applyAlignment="1">
      <alignment horizontal="right" vertical="center"/>
    </xf>
    <xf numFmtId="4" fontId="12" fillId="2" borderId="1" xfId="0" applyNumberFormat="1" applyFont="1" applyFill="1" applyBorder="1"/>
    <xf numFmtId="4" fontId="11" fillId="0" borderId="0" xfId="0" applyNumberFormat="1" applyFont="1" applyFill="1" applyBorder="1"/>
    <xf numFmtId="4" fontId="11" fillId="0" borderId="1" xfId="0" applyNumberFormat="1" applyFont="1" applyBorder="1"/>
    <xf numFmtId="4" fontId="11" fillId="0" borderId="1" xfId="0" applyNumberFormat="1" applyFont="1" applyBorder="1" applyAlignment="1">
      <alignment vertical="center"/>
    </xf>
    <xf numFmtId="4" fontId="12" fillId="0" borderId="1" xfId="0" applyNumberFormat="1" applyFont="1" applyBorder="1"/>
    <xf numFmtId="4" fontId="12" fillId="0" borderId="0" xfId="0" quotePrefix="1" applyNumberFormat="1" applyFont="1" applyFill="1" applyBorder="1" applyAlignment="1">
      <alignment horizontal="left" vertical="center"/>
    </xf>
    <xf numFmtId="4" fontId="13" fillId="0" borderId="0" xfId="0" applyNumberFormat="1" applyFont="1" applyFill="1" applyBorder="1" applyAlignment="1">
      <alignment horizontal="left" vertical="center"/>
    </xf>
    <xf numFmtId="4" fontId="13" fillId="0" borderId="0" xfId="0" applyNumberFormat="1" applyFont="1" applyFill="1" applyBorder="1" applyAlignment="1">
      <alignment horizontal="left" vertical="top" indent="1"/>
    </xf>
    <xf numFmtId="4" fontId="12" fillId="3" borderId="1" xfId="0" applyNumberFormat="1" applyFont="1" applyFill="1" applyBorder="1" applyAlignment="1">
      <alignment vertical="center"/>
    </xf>
    <xf numFmtId="4" fontId="12" fillId="2" borderId="2" xfId="0" applyNumberFormat="1" applyFont="1" applyFill="1" applyBorder="1" applyAlignment="1">
      <alignment vertical="center"/>
    </xf>
    <xf numFmtId="4" fontId="15" fillId="0" borderId="0" xfId="0" applyNumberFormat="1" applyFont="1" applyBorder="1"/>
    <xf numFmtId="4" fontId="15" fillId="0" borderId="1" xfId="0" applyNumberFormat="1" applyFont="1" applyBorder="1"/>
    <xf numFmtId="4" fontId="12" fillId="3" borderId="1" xfId="0" applyNumberFormat="1" applyFont="1" applyFill="1" applyBorder="1"/>
    <xf numFmtId="4" fontId="12" fillId="2" borderId="1" xfId="0" applyNumberFormat="1" applyFont="1" applyFill="1" applyBorder="1" applyAlignment="1">
      <alignment horizontal="centerContinuous" vertical="center"/>
    </xf>
    <xf numFmtId="4" fontId="12" fillId="0" borderId="0" xfId="0" applyNumberFormat="1" applyFont="1" applyFill="1" applyBorder="1" applyAlignment="1">
      <alignment horizontal="left" vertical="center" wrapText="1" indent="1"/>
    </xf>
    <xf numFmtId="4" fontId="11" fillId="2" borderId="2" xfId="0" applyNumberFormat="1" applyFont="1" applyFill="1" applyBorder="1" applyAlignment="1">
      <alignment horizontal="centerContinuous"/>
    </xf>
    <xf numFmtId="4" fontId="12" fillId="2" borderId="1" xfId="0" applyNumberFormat="1" applyFont="1" applyFill="1" applyBorder="1" applyAlignment="1">
      <alignment horizontal="centerContinuous"/>
    </xf>
    <xf numFmtId="4" fontId="12" fillId="0" borderId="0" xfId="0" applyNumberFormat="1" applyFont="1" applyFill="1" applyBorder="1" applyAlignment="1">
      <alignment horizontal="left" wrapText="1" indent="1"/>
    </xf>
    <xf numFmtId="4" fontId="12" fillId="0" borderId="0" xfId="0" applyNumberFormat="1" applyFont="1" applyBorder="1" applyAlignment="1">
      <alignment horizontal="left" vertical="center"/>
    </xf>
    <xf numFmtId="4" fontId="11" fillId="2" borderId="2" xfId="0" applyNumberFormat="1" applyFont="1" applyFill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4" fontId="12" fillId="0" borderId="0" xfId="0" applyNumberFormat="1" applyFont="1" applyBorder="1"/>
    <xf numFmtId="4" fontId="12" fillId="0" borderId="2" xfId="0" applyNumberFormat="1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 wrapText="1"/>
    </xf>
    <xf numFmtId="4" fontId="12" fillId="2" borderId="1" xfId="0" applyNumberFormat="1" applyFont="1" applyFill="1" applyBorder="1" applyAlignment="1">
      <alignment horizontal="right" vertical="center"/>
    </xf>
    <xf numFmtId="4" fontId="12" fillId="2" borderId="0" xfId="0" applyNumberFormat="1" applyFont="1" applyFill="1" applyBorder="1" applyAlignment="1">
      <alignment vertical="center"/>
    </xf>
    <xf numFmtId="4" fontId="12" fillId="0" borderId="2" xfId="0" applyNumberFormat="1" applyFont="1" applyBorder="1" applyAlignment="1">
      <alignment vertical="center"/>
    </xf>
    <xf numFmtId="4" fontId="11" fillId="0" borderId="3" xfId="0" applyNumberFormat="1" applyFont="1" applyBorder="1" applyAlignment="1"/>
    <xf numFmtId="4" fontId="11" fillId="0" borderId="11" xfId="0" applyNumberFormat="1" applyFont="1" applyBorder="1" applyAlignment="1"/>
    <xf numFmtId="4" fontId="12" fillId="0" borderId="2" xfId="0" applyNumberFormat="1" applyFont="1" applyBorder="1"/>
    <xf numFmtId="4" fontId="12" fillId="0" borderId="1" xfId="0" applyNumberFormat="1" applyFont="1" applyFill="1" applyBorder="1" applyAlignment="1">
      <alignment vertical="top"/>
    </xf>
    <xf numFmtId="4" fontId="11" fillId="0" borderId="3" xfId="0" applyNumberFormat="1" applyFont="1" applyBorder="1"/>
    <xf numFmtId="4" fontId="11" fillId="0" borderId="11" xfId="0" applyNumberFormat="1" applyFont="1" applyBorder="1" applyAlignment="1">
      <alignment vertical="center"/>
    </xf>
    <xf numFmtId="4" fontId="12" fillId="0" borderId="2" xfId="0" applyNumberFormat="1" applyFont="1" applyFill="1" applyBorder="1" applyAlignment="1">
      <alignment horizontal="left" wrapText="1" indent="2"/>
    </xf>
    <xf numFmtId="4" fontId="12" fillId="0" borderId="2" xfId="0" applyNumberFormat="1" applyFont="1" applyBorder="1" applyAlignment="1">
      <alignment horizontal="left" indent="1"/>
    </xf>
    <xf numFmtId="4" fontId="12" fillId="0" borderId="2" xfId="0" quotePrefix="1" applyNumberFormat="1" applyFont="1" applyBorder="1" applyAlignment="1">
      <alignment horizontal="left" vertical="center" indent="1"/>
    </xf>
    <xf numFmtId="4" fontId="12" fillId="0" borderId="1" xfId="0" applyNumberFormat="1" applyFont="1" applyBorder="1" applyAlignment="1">
      <alignment horizontal="right" vertical="center"/>
    </xf>
    <xf numFmtId="4" fontId="12" fillId="0" borderId="0" xfId="0" quotePrefix="1" applyNumberFormat="1" applyFont="1" applyBorder="1" applyAlignment="1">
      <alignment horizontal="left" vertical="center" indent="1"/>
    </xf>
    <xf numFmtId="4" fontId="11" fillId="0" borderId="7" xfId="0" applyNumberFormat="1" applyFont="1" applyFill="1" applyBorder="1" applyAlignment="1">
      <alignment vertical="center"/>
    </xf>
    <xf numFmtId="4" fontId="11" fillId="0" borderId="8" xfId="0" applyNumberFormat="1" applyFont="1" applyFill="1" applyBorder="1" applyAlignment="1">
      <alignment horizontal="left" vertical="center"/>
    </xf>
    <xf numFmtId="4" fontId="11" fillId="0" borderId="7" xfId="0" applyNumberFormat="1" applyFont="1" applyBorder="1" applyAlignment="1">
      <alignment vertical="center"/>
    </xf>
    <xf numFmtId="4" fontId="11" fillId="0" borderId="6" xfId="0" applyNumberFormat="1" applyFont="1" applyFill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horizontal="center" vertical="center"/>
    </xf>
    <xf numFmtId="4" fontId="5" fillId="0" borderId="0" xfId="0" applyNumberFormat="1" applyFont="1"/>
    <xf numFmtId="4" fontId="0" fillId="0" borderId="0" xfId="0" applyNumberFormat="1" applyFont="1"/>
    <xf numFmtId="4" fontId="12" fillId="0" borderId="0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12" fillId="3" borderId="1" xfId="0" applyNumberFormat="1" applyFont="1" applyFill="1" applyBorder="1" applyAlignment="1">
      <alignment horizontal="right" vertical="center"/>
    </xf>
    <xf numFmtId="4" fontId="12" fillId="0" borderId="2" xfId="0" applyNumberFormat="1" applyFont="1" applyFill="1" applyBorder="1" applyAlignment="1">
      <alignment horizontal="left" wrapText="1" indent="1"/>
    </xf>
    <xf numFmtId="0" fontId="5" fillId="0" borderId="0" xfId="0" applyFont="1" applyBorder="1"/>
    <xf numFmtId="164" fontId="0" fillId="0" borderId="0" xfId="0" applyNumberFormat="1" applyFont="1"/>
    <xf numFmtId="164" fontId="5" fillId="0" borderId="0" xfId="0" applyNumberFormat="1" applyFont="1"/>
    <xf numFmtId="4" fontId="12" fillId="0" borderId="1" xfId="0" applyNumberFormat="1" applyFont="1" applyBorder="1" applyAlignment="1">
      <alignment vertical="center"/>
    </xf>
    <xf numFmtId="0" fontId="17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4" fontId="12" fillId="0" borderId="2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top"/>
    </xf>
    <xf numFmtId="4" fontId="12" fillId="0" borderId="1" xfId="0" applyNumberFormat="1" applyFont="1" applyBorder="1" applyAlignment="1">
      <alignment horizontal="center" vertical="top"/>
    </xf>
    <xf numFmtId="4" fontId="12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vertical="center"/>
    </xf>
    <xf numFmtId="4" fontId="12" fillId="0" borderId="2" xfId="0" applyNumberFormat="1" applyFont="1" applyFill="1" applyBorder="1" applyAlignment="1">
      <alignment horizontal="left" vertical="center" wrapText="1" indent="1"/>
    </xf>
    <xf numFmtId="4" fontId="11" fillId="0" borderId="12" xfId="0" applyNumberFormat="1" applyFont="1" applyFill="1" applyBorder="1" applyAlignment="1">
      <alignment horizontal="center" vertical="center"/>
    </xf>
    <xf numFmtId="4" fontId="11" fillId="0" borderId="13" xfId="0" applyNumberFormat="1" applyFont="1" applyFill="1" applyBorder="1" applyAlignment="1">
      <alignment horizontal="center" vertical="center"/>
    </xf>
  </cellXfs>
  <cellStyles count="2">
    <cellStyle name="Normalny" xfId="0" builtinId="0"/>
    <cellStyle name="Normalny_3.Z 251-15.02.2005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P60"/>
  <sheetViews>
    <sheetView showGridLines="0" tabSelected="1" zoomScale="70" zoomScaleNormal="70" zoomScalePageLayoutView="80" workbookViewId="0">
      <selection activeCell="D27" sqref="D27"/>
    </sheetView>
  </sheetViews>
  <sheetFormatPr defaultColWidth="23.85546875" defaultRowHeight="12.75" x14ac:dyDescent="0.2"/>
  <cols>
    <col min="1" max="1" width="36.28515625" style="1" customWidth="1"/>
    <col min="2" max="2" width="21.28515625" style="1" customWidth="1"/>
    <col min="3" max="3" width="35.85546875" style="1" customWidth="1"/>
    <col min="4" max="4" width="20.85546875" style="1" customWidth="1"/>
    <col min="5" max="5" width="34.85546875" style="1" customWidth="1"/>
    <col min="6" max="6" width="21.28515625" style="1" customWidth="1"/>
    <col min="7" max="7" width="35.7109375" style="1" customWidth="1"/>
    <col min="8" max="8" width="21" style="1" customWidth="1"/>
    <col min="9" max="9" width="35.7109375" style="1" customWidth="1"/>
    <col min="10" max="10" width="20.7109375" style="1" customWidth="1"/>
    <col min="11" max="11" width="35.5703125" style="1" customWidth="1"/>
    <col min="12" max="12" width="20.28515625" style="1" customWidth="1"/>
    <col min="13" max="16384" width="23.85546875" style="1"/>
  </cols>
  <sheetData>
    <row r="1" spans="1:16" ht="17.25" customHeight="1" x14ac:dyDescent="0.25">
      <c r="A1" s="7"/>
      <c r="B1" s="7"/>
      <c r="C1" s="7"/>
      <c r="D1" s="7"/>
      <c r="E1" s="7"/>
      <c r="F1" s="7"/>
      <c r="G1" s="7"/>
      <c r="K1" s="119" t="s">
        <v>35</v>
      </c>
      <c r="L1" s="119"/>
    </row>
    <row r="2" spans="1:16" ht="16.5" customHeight="1" x14ac:dyDescent="0.2">
      <c r="A2" s="120" t="s">
        <v>39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9"/>
      <c r="N2" s="9"/>
      <c r="O2" s="9"/>
      <c r="P2" s="9"/>
    </row>
    <row r="3" spans="1:16" ht="20.100000000000001" customHeight="1" x14ac:dyDescent="0.2">
      <c r="A3" s="120" t="s">
        <v>33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9"/>
      <c r="N3" s="9"/>
      <c r="O3" s="9"/>
      <c r="P3" s="9"/>
    </row>
    <row r="4" spans="1:16" ht="20.100000000000001" customHeight="1" x14ac:dyDescent="0.2">
      <c r="A4" s="120" t="s">
        <v>34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9"/>
      <c r="N4" s="9"/>
      <c r="O4" s="9"/>
      <c r="P4" s="9"/>
    </row>
    <row r="5" spans="1:16" s="2" customFormat="1" ht="12.75" customHeight="1" x14ac:dyDescent="0.25">
      <c r="A5" s="8"/>
      <c r="B5" s="8"/>
      <c r="C5" s="8"/>
      <c r="D5" s="8"/>
      <c r="E5" s="8"/>
      <c r="F5" s="8"/>
      <c r="G5" s="8"/>
      <c r="H5" s="8"/>
      <c r="L5" s="118" t="s">
        <v>46</v>
      </c>
    </row>
    <row r="6" spans="1:16" s="25" customFormat="1" ht="17.25" customHeight="1" x14ac:dyDescent="0.25">
      <c r="A6" s="123" t="s">
        <v>28</v>
      </c>
      <c r="B6" s="124"/>
      <c r="C6" s="124"/>
      <c r="D6" s="125"/>
      <c r="E6" s="123" t="s">
        <v>36</v>
      </c>
      <c r="F6" s="124"/>
      <c r="G6" s="124"/>
      <c r="H6" s="125"/>
      <c r="I6" s="123" t="s">
        <v>38</v>
      </c>
      <c r="J6" s="124"/>
      <c r="K6" s="124"/>
      <c r="L6" s="125"/>
    </row>
    <row r="7" spans="1:16" s="26" customFormat="1" ht="16.5" customHeight="1" x14ac:dyDescent="0.2">
      <c r="A7" s="121" t="s">
        <v>0</v>
      </c>
      <c r="B7" s="122"/>
      <c r="C7" s="121" t="s">
        <v>1</v>
      </c>
      <c r="D7" s="122"/>
      <c r="E7" s="121" t="s">
        <v>0</v>
      </c>
      <c r="F7" s="122"/>
      <c r="G7" s="121" t="s">
        <v>1</v>
      </c>
      <c r="H7" s="122"/>
      <c r="I7" s="121" t="s">
        <v>0</v>
      </c>
      <c r="J7" s="122"/>
      <c r="K7" s="121" t="s">
        <v>1</v>
      </c>
      <c r="L7" s="122"/>
    </row>
    <row r="8" spans="1:16" s="4" customFormat="1" ht="20.100000000000001" customHeight="1" x14ac:dyDescent="0.25">
      <c r="A8" s="10"/>
      <c r="B8" s="11"/>
      <c r="C8" s="12" t="s">
        <v>2</v>
      </c>
      <c r="D8" s="13"/>
      <c r="E8" s="10"/>
      <c r="F8" s="11"/>
      <c r="G8" s="12" t="s">
        <v>2</v>
      </c>
      <c r="H8" s="13"/>
      <c r="I8" s="10"/>
      <c r="J8" s="11"/>
      <c r="K8" s="12" t="s">
        <v>2</v>
      </c>
      <c r="L8" s="13"/>
    </row>
    <row r="9" spans="1:16" s="4" customFormat="1" ht="20.100000000000001" customHeight="1" x14ac:dyDescent="0.25">
      <c r="A9" s="14"/>
      <c r="B9" s="33">
        <f>B10+B11</f>
        <v>6863498729</v>
      </c>
      <c r="C9" s="34"/>
      <c r="D9" s="33">
        <v>6310541703</v>
      </c>
      <c r="E9" s="35"/>
      <c r="F9" s="33">
        <f>SUM(F10:F11)</f>
        <v>7460147277.4899998</v>
      </c>
      <c r="G9" s="36"/>
      <c r="H9" s="33">
        <v>7635334904.75</v>
      </c>
      <c r="I9" s="35"/>
      <c r="J9" s="33">
        <f>SUM(J10:J11)</f>
        <v>7328457124.1900005</v>
      </c>
      <c r="K9" s="36"/>
      <c r="L9" s="33">
        <v>7515853184.4099998</v>
      </c>
      <c r="M9" s="116"/>
    </row>
    <row r="10" spans="1:16" s="4" customFormat="1" ht="20.100000000000001" customHeight="1" x14ac:dyDescent="0.25">
      <c r="A10" s="15" t="s">
        <v>19</v>
      </c>
      <c r="B10" s="37">
        <v>6211775491</v>
      </c>
      <c r="C10" s="38"/>
      <c r="D10" s="39"/>
      <c r="E10" s="40" t="s">
        <v>19</v>
      </c>
      <c r="F10" s="37">
        <v>6810299369.75</v>
      </c>
      <c r="G10" s="41"/>
      <c r="H10" s="42"/>
      <c r="I10" s="40" t="s">
        <v>19</v>
      </c>
      <c r="J10" s="37">
        <v>6775768603</v>
      </c>
      <c r="K10" s="41"/>
      <c r="L10" s="42"/>
    </row>
    <row r="11" spans="1:16" s="4" customFormat="1" ht="20.100000000000001" customHeight="1" x14ac:dyDescent="0.25">
      <c r="A11" s="15" t="s">
        <v>20</v>
      </c>
      <c r="B11" s="37">
        <v>651723238</v>
      </c>
      <c r="C11" s="38"/>
      <c r="D11" s="37"/>
      <c r="E11" s="40" t="s">
        <v>20</v>
      </c>
      <c r="F11" s="37">
        <v>649847907.74000001</v>
      </c>
      <c r="G11" s="41"/>
      <c r="H11" s="43"/>
      <c r="I11" s="40" t="s">
        <v>20</v>
      </c>
      <c r="J11" s="37">
        <v>552688521.19000006</v>
      </c>
      <c r="K11" s="41"/>
      <c r="L11" s="43"/>
    </row>
    <row r="12" spans="1:16" s="4" customFormat="1" ht="3" customHeight="1" x14ac:dyDescent="0.25">
      <c r="A12" s="10"/>
      <c r="B12" s="37"/>
      <c r="C12" s="38"/>
      <c r="D12" s="37"/>
      <c r="E12" s="44"/>
      <c r="F12" s="43"/>
      <c r="G12" s="41"/>
      <c r="H12" s="43"/>
      <c r="I12" s="44"/>
      <c r="J12" s="43"/>
      <c r="K12" s="41"/>
      <c r="L12" s="43"/>
    </row>
    <row r="13" spans="1:16" s="26" customFormat="1" ht="20.100000000000001" customHeight="1" x14ac:dyDescent="0.2">
      <c r="A13" s="27"/>
      <c r="B13" s="38"/>
      <c r="C13" s="45" t="s">
        <v>13</v>
      </c>
      <c r="D13" s="46"/>
      <c r="E13" s="47"/>
      <c r="F13" s="38"/>
      <c r="G13" s="45" t="s">
        <v>13</v>
      </c>
      <c r="H13" s="46"/>
      <c r="I13" s="47"/>
      <c r="J13" s="38"/>
      <c r="K13" s="45" t="s">
        <v>13</v>
      </c>
      <c r="L13" s="46"/>
    </row>
    <row r="14" spans="1:16" s="26" customFormat="1" ht="20.100000000000001" customHeight="1" thickBot="1" x14ac:dyDescent="0.25">
      <c r="A14" s="28"/>
      <c r="B14" s="48"/>
      <c r="C14" s="49" t="s">
        <v>3</v>
      </c>
      <c r="D14" s="50">
        <f>SUM(B9-D9)</f>
        <v>552957026</v>
      </c>
      <c r="E14" s="51"/>
      <c r="F14" s="48"/>
      <c r="G14" s="49" t="s">
        <v>3</v>
      </c>
      <c r="H14" s="50">
        <f>SUM(F9-H9)</f>
        <v>-175187627.26000023</v>
      </c>
      <c r="I14" s="51"/>
      <c r="J14" s="48"/>
      <c r="K14" s="49" t="s">
        <v>3</v>
      </c>
      <c r="L14" s="50">
        <f>SUM(J9-L9)</f>
        <v>-187396060.21999931</v>
      </c>
    </row>
    <row r="15" spans="1:16" s="26" customFormat="1" ht="20.100000000000001" customHeight="1" x14ac:dyDescent="0.2">
      <c r="A15" s="32" t="s">
        <v>4</v>
      </c>
      <c r="B15" s="117"/>
      <c r="C15" s="133" t="s">
        <v>5</v>
      </c>
      <c r="D15" s="134"/>
      <c r="E15" s="72" t="s">
        <v>4</v>
      </c>
      <c r="F15" s="58"/>
      <c r="G15" s="133" t="s">
        <v>5</v>
      </c>
      <c r="H15" s="134"/>
      <c r="I15" s="72" t="s">
        <v>4</v>
      </c>
      <c r="J15" s="58"/>
      <c r="K15" s="133" t="s">
        <v>5</v>
      </c>
      <c r="L15" s="134"/>
    </row>
    <row r="16" spans="1:16" s="4" customFormat="1" ht="20.100000000000001" customHeight="1" x14ac:dyDescent="0.2">
      <c r="A16" s="17" t="s">
        <v>22</v>
      </c>
      <c r="B16" s="58">
        <f>SUM(D40-B9)</f>
        <v>1158814713</v>
      </c>
      <c r="C16" s="126"/>
      <c r="D16" s="127"/>
      <c r="E16" s="59" t="s">
        <v>22</v>
      </c>
      <c r="F16" s="58">
        <f>-SUM(F9-H40)</f>
        <v>1734949132</v>
      </c>
      <c r="G16" s="128"/>
      <c r="H16" s="129"/>
      <c r="I16" s="59" t="s">
        <v>22</v>
      </c>
      <c r="J16" s="58">
        <f>-SUM(J9-L40)</f>
        <v>1652133635.1899986</v>
      </c>
      <c r="K16" s="128"/>
      <c r="L16" s="129"/>
      <c r="M16" s="116"/>
      <c r="N16" s="116"/>
    </row>
    <row r="17" spans="1:13" s="4" customFormat="1" ht="20.100000000000001" customHeight="1" x14ac:dyDescent="0.25">
      <c r="A17" s="16"/>
      <c r="B17" s="60"/>
      <c r="C17" s="61" t="s">
        <v>6</v>
      </c>
      <c r="D17" s="62">
        <f>SUM(D18:D20)</f>
        <v>1711771739</v>
      </c>
      <c r="E17" s="55"/>
      <c r="F17" s="63"/>
      <c r="G17" s="64" t="s">
        <v>6</v>
      </c>
      <c r="H17" s="65">
        <f>SUM(H19:H20,H26,H27)</f>
        <v>1559761504.74</v>
      </c>
      <c r="I17" s="55"/>
      <c r="J17" s="63"/>
      <c r="K17" s="64" t="s">
        <v>6</v>
      </c>
      <c r="L17" s="65">
        <f>SUM(L19:L20,L26,L27)</f>
        <v>1464737574.97</v>
      </c>
      <c r="M17" s="116"/>
    </row>
    <row r="18" spans="1:13" s="4" customFormat="1" ht="15" hidden="1" customHeight="1" x14ac:dyDescent="0.25">
      <c r="A18" s="16"/>
      <c r="B18" s="60"/>
      <c r="C18" s="31" t="s">
        <v>16</v>
      </c>
      <c r="D18" s="66"/>
      <c r="E18" s="55"/>
      <c r="F18" s="63"/>
      <c r="G18" s="64"/>
      <c r="H18" s="65"/>
      <c r="I18" s="55"/>
      <c r="J18" s="63"/>
      <c r="K18" s="64"/>
      <c r="L18" s="65">
        <f>SUM(L19,L23)</f>
        <v>328861724.33000004</v>
      </c>
    </row>
    <row r="19" spans="1:13" s="4" customFormat="1" ht="20.100000000000001" customHeight="1" x14ac:dyDescent="0.25">
      <c r="A19" s="16"/>
      <c r="B19" s="60"/>
      <c r="C19" s="31" t="s">
        <v>25</v>
      </c>
      <c r="D19" s="67">
        <v>148039615</v>
      </c>
      <c r="E19" s="55"/>
      <c r="F19" s="63"/>
      <c r="G19" s="31" t="s">
        <v>25</v>
      </c>
      <c r="H19" s="52">
        <v>151978615</v>
      </c>
      <c r="I19" s="55"/>
      <c r="J19" s="63"/>
      <c r="K19" s="31" t="s">
        <v>25</v>
      </c>
      <c r="L19" s="52">
        <v>151978615</v>
      </c>
    </row>
    <row r="20" spans="1:13" s="4" customFormat="1" ht="20.100000000000001" customHeight="1" x14ac:dyDescent="0.25">
      <c r="A20" s="16"/>
      <c r="B20" s="60"/>
      <c r="C20" s="68" t="s">
        <v>18</v>
      </c>
      <c r="D20" s="52">
        <f>SUM(D21,D25)</f>
        <v>1563732124</v>
      </c>
      <c r="E20" s="55"/>
      <c r="F20" s="63"/>
      <c r="G20" s="68" t="s">
        <v>18</v>
      </c>
      <c r="H20" s="52">
        <f>SUM(H21,H25)</f>
        <v>1407640625.74</v>
      </c>
      <c r="I20" s="55"/>
      <c r="J20" s="63"/>
      <c r="K20" s="68" t="s">
        <v>18</v>
      </c>
      <c r="L20" s="52">
        <f>SUM(L21,L25)</f>
        <v>1312616698.9400001</v>
      </c>
      <c r="M20" s="108"/>
    </row>
    <row r="21" spans="1:13" s="4" customFormat="1" ht="20.100000000000001" customHeight="1" x14ac:dyDescent="0.25">
      <c r="A21" s="16"/>
      <c r="B21" s="60"/>
      <c r="C21" s="31" t="s">
        <v>31</v>
      </c>
      <c r="D21" s="67">
        <v>1551644138</v>
      </c>
      <c r="E21" s="55"/>
      <c r="F21" s="63"/>
      <c r="G21" s="68" t="s">
        <v>31</v>
      </c>
      <c r="H21" s="67">
        <v>1395685543.74</v>
      </c>
      <c r="I21" s="55"/>
      <c r="J21" s="63"/>
      <c r="K21" s="68" t="s">
        <v>31</v>
      </c>
      <c r="L21" s="67">
        <v>1300966059.2</v>
      </c>
    </row>
    <row r="22" spans="1:13" s="4" customFormat="1" ht="20.100000000000001" customHeight="1" x14ac:dyDescent="0.25">
      <c r="A22" s="16"/>
      <c r="B22" s="60"/>
      <c r="C22" s="69" t="s">
        <v>17</v>
      </c>
      <c r="D22" s="67"/>
      <c r="E22" s="55"/>
      <c r="F22" s="63"/>
      <c r="G22" s="70" t="s">
        <v>17</v>
      </c>
      <c r="H22" s="67"/>
      <c r="I22" s="55"/>
      <c r="J22" s="63"/>
      <c r="K22" s="70" t="s">
        <v>17</v>
      </c>
      <c r="L22" s="67"/>
    </row>
    <row r="23" spans="1:13" s="4" customFormat="1" ht="27" customHeight="1" x14ac:dyDescent="0.25">
      <c r="A23" s="16"/>
      <c r="B23" s="60"/>
      <c r="C23" s="132" t="s">
        <v>47</v>
      </c>
      <c r="D23" s="131">
        <v>208890263</v>
      </c>
      <c r="E23" s="55"/>
      <c r="F23" s="63"/>
      <c r="G23" s="132" t="s">
        <v>47</v>
      </c>
      <c r="H23" s="131">
        <v>177411863</v>
      </c>
      <c r="I23" s="55"/>
      <c r="J23" s="63"/>
      <c r="K23" s="132" t="s">
        <v>47</v>
      </c>
      <c r="L23" s="130">
        <v>176883109.33000001</v>
      </c>
      <c r="M23" s="116"/>
    </row>
    <row r="24" spans="1:13" s="4" customFormat="1" ht="27" customHeight="1" x14ac:dyDescent="0.25">
      <c r="A24" s="16"/>
      <c r="B24" s="60"/>
      <c r="C24" s="132"/>
      <c r="D24" s="131"/>
      <c r="E24" s="55"/>
      <c r="F24" s="63"/>
      <c r="G24" s="132"/>
      <c r="H24" s="131"/>
      <c r="I24" s="55"/>
      <c r="J24" s="63"/>
      <c r="K24" s="132"/>
      <c r="L24" s="130"/>
    </row>
    <row r="25" spans="1:13" s="4" customFormat="1" ht="20.100000000000001" customHeight="1" x14ac:dyDescent="0.25">
      <c r="A25" s="16"/>
      <c r="B25" s="60"/>
      <c r="C25" s="31" t="s">
        <v>32</v>
      </c>
      <c r="D25" s="67">
        <v>12087986</v>
      </c>
      <c r="E25" s="55"/>
      <c r="F25" s="63"/>
      <c r="G25" s="18" t="s">
        <v>21</v>
      </c>
      <c r="H25" s="71">
        <v>11955082</v>
      </c>
      <c r="I25" s="55"/>
      <c r="J25" s="63"/>
      <c r="K25" s="18" t="s">
        <v>21</v>
      </c>
      <c r="L25" s="71">
        <v>11650639.74</v>
      </c>
    </row>
    <row r="26" spans="1:13" s="26" customFormat="1" ht="168.75" customHeight="1" x14ac:dyDescent="0.2">
      <c r="A26" s="32"/>
      <c r="B26" s="60"/>
      <c r="C26" s="31"/>
      <c r="D26" s="52"/>
      <c r="E26" s="72"/>
      <c r="F26" s="60"/>
      <c r="G26" s="30" t="s">
        <v>40</v>
      </c>
      <c r="H26" s="71">
        <v>142263</v>
      </c>
      <c r="I26" s="72"/>
      <c r="J26" s="60"/>
      <c r="K26" s="30" t="s">
        <v>40</v>
      </c>
      <c r="L26" s="71">
        <v>142261.01999999999</v>
      </c>
      <c r="M26" s="111"/>
    </row>
    <row r="27" spans="1:13" s="4" customFormat="1" ht="54" customHeight="1" x14ac:dyDescent="0.25">
      <c r="A27" s="16"/>
      <c r="B27" s="60"/>
      <c r="C27" s="31"/>
      <c r="D27" s="67"/>
      <c r="E27" s="55"/>
      <c r="F27" s="63"/>
      <c r="G27" s="30" t="s">
        <v>41</v>
      </c>
      <c r="H27" s="71">
        <v>1</v>
      </c>
      <c r="I27" s="55"/>
      <c r="J27" s="63"/>
      <c r="K27" s="30" t="s">
        <v>41</v>
      </c>
      <c r="L27" s="71">
        <v>0.01</v>
      </c>
    </row>
    <row r="28" spans="1:13" s="4" customFormat="1" ht="3" customHeight="1" x14ac:dyDescent="0.25">
      <c r="A28" s="16"/>
      <c r="B28" s="60"/>
      <c r="C28" s="73"/>
      <c r="D28" s="74"/>
      <c r="E28" s="55"/>
      <c r="F28" s="63"/>
      <c r="G28" s="73"/>
      <c r="H28" s="75"/>
      <c r="I28" s="55"/>
      <c r="J28" s="63"/>
      <c r="K28" s="73"/>
      <c r="L28" s="75"/>
    </row>
    <row r="29" spans="1:13" s="114" customFormat="1" ht="20.100000000000001" customHeight="1" x14ac:dyDescent="0.25">
      <c r="A29" s="19" t="s">
        <v>7</v>
      </c>
      <c r="B29" s="76"/>
      <c r="C29" s="77"/>
      <c r="D29" s="110"/>
      <c r="E29" s="78" t="s">
        <v>7</v>
      </c>
      <c r="F29" s="79"/>
      <c r="G29" s="113"/>
      <c r="H29" s="71"/>
      <c r="I29" s="78" t="s">
        <v>7</v>
      </c>
      <c r="J29" s="79"/>
      <c r="K29" s="80"/>
      <c r="L29" s="71"/>
    </row>
    <row r="30" spans="1:13" s="4" customFormat="1" ht="1.5" customHeight="1" x14ac:dyDescent="0.25">
      <c r="A30" s="19"/>
      <c r="B30" s="76"/>
      <c r="C30" s="73"/>
      <c r="D30" s="74"/>
      <c r="E30" s="78"/>
      <c r="F30" s="79"/>
      <c r="G30" s="73"/>
      <c r="H30" s="67"/>
      <c r="I30" s="78"/>
      <c r="J30" s="79"/>
      <c r="K30" s="73"/>
      <c r="L30" s="67"/>
    </row>
    <row r="31" spans="1:13" s="26" customFormat="1" ht="20.100000000000001" customHeight="1" x14ac:dyDescent="0.2">
      <c r="A31" s="29" t="s">
        <v>8</v>
      </c>
      <c r="B31" s="58">
        <f>SUM(B32:B38)</f>
        <v>1349793629</v>
      </c>
      <c r="C31" s="81"/>
      <c r="D31" s="52"/>
      <c r="E31" s="82" t="s">
        <v>8</v>
      </c>
      <c r="F31" s="58">
        <f>SUM(F32:F39)</f>
        <v>1926092374</v>
      </c>
      <c r="G31" s="83"/>
      <c r="H31" s="52"/>
      <c r="I31" s="82" t="s">
        <v>8</v>
      </c>
      <c r="J31" s="58">
        <f>SUM(J32:J39)</f>
        <v>1929536572.7399998</v>
      </c>
      <c r="K31" s="83"/>
      <c r="L31" s="52"/>
    </row>
    <row r="32" spans="1:13" s="4" customFormat="1" ht="20.100000000000001" customHeight="1" x14ac:dyDescent="0.25">
      <c r="A32" s="17" t="s">
        <v>15</v>
      </c>
      <c r="B32" s="60">
        <v>1599600</v>
      </c>
      <c r="C32" s="83"/>
      <c r="D32" s="52"/>
      <c r="E32" s="59" t="s">
        <v>15</v>
      </c>
      <c r="F32" s="60">
        <v>1599600</v>
      </c>
      <c r="G32" s="84"/>
      <c r="H32" s="67"/>
      <c r="I32" s="59" t="s">
        <v>15</v>
      </c>
      <c r="J32" s="60">
        <v>600000</v>
      </c>
      <c r="K32" s="84"/>
      <c r="L32" s="67"/>
    </row>
    <row r="33" spans="1:13" s="26" customFormat="1" ht="20.100000000000001" customHeight="1" x14ac:dyDescent="0.2">
      <c r="A33" s="17" t="s">
        <v>27</v>
      </c>
      <c r="B33" s="60">
        <v>1060000000</v>
      </c>
      <c r="C33" s="83"/>
      <c r="D33" s="52"/>
      <c r="E33" s="85" t="s">
        <v>27</v>
      </c>
      <c r="F33" s="60">
        <v>770000000</v>
      </c>
      <c r="G33" s="83"/>
      <c r="H33" s="52"/>
      <c r="I33" s="85" t="s">
        <v>27</v>
      </c>
      <c r="J33" s="71">
        <v>770000000</v>
      </c>
      <c r="K33" s="109"/>
      <c r="L33" s="52"/>
    </row>
    <row r="34" spans="1:13" s="26" customFormat="1" ht="20.100000000000001" customHeight="1" x14ac:dyDescent="0.2">
      <c r="A34" s="17"/>
      <c r="B34" s="60"/>
      <c r="C34" s="83"/>
      <c r="D34" s="52"/>
      <c r="E34" s="85" t="s">
        <v>42</v>
      </c>
      <c r="F34" s="60">
        <v>226088520</v>
      </c>
      <c r="G34" s="83"/>
      <c r="H34" s="52"/>
      <c r="I34" s="85" t="s">
        <v>42</v>
      </c>
      <c r="J34" s="71">
        <v>225952623.30000001</v>
      </c>
      <c r="K34" s="83"/>
      <c r="L34" s="52"/>
    </row>
    <row r="35" spans="1:13" s="26" customFormat="1" ht="36.75" customHeight="1" x14ac:dyDescent="0.2">
      <c r="A35" s="17"/>
      <c r="B35" s="60"/>
      <c r="C35" s="83"/>
      <c r="D35" s="52"/>
      <c r="E35" s="85" t="s">
        <v>45</v>
      </c>
      <c r="F35" s="60">
        <v>22960000</v>
      </c>
      <c r="G35" s="83"/>
      <c r="H35" s="52"/>
      <c r="I35" s="85" t="s">
        <v>45</v>
      </c>
      <c r="J35" s="60">
        <v>21206328</v>
      </c>
      <c r="K35" s="83"/>
      <c r="L35" s="52"/>
    </row>
    <row r="36" spans="1:13" s="26" customFormat="1" ht="17.25" customHeight="1" x14ac:dyDescent="0.2">
      <c r="A36" s="17"/>
      <c r="B36" s="60"/>
      <c r="C36" s="83"/>
      <c r="D36" s="52"/>
      <c r="E36" s="85" t="s">
        <v>43</v>
      </c>
      <c r="F36" s="60">
        <v>585000000</v>
      </c>
      <c r="G36" s="83"/>
      <c r="H36" s="52"/>
      <c r="I36" s="85" t="s">
        <v>43</v>
      </c>
      <c r="J36" s="71">
        <v>585000000</v>
      </c>
      <c r="K36" s="83"/>
      <c r="L36" s="52"/>
    </row>
    <row r="37" spans="1:13" s="4" customFormat="1" ht="163.5" customHeight="1" x14ac:dyDescent="0.25">
      <c r="A37" s="20" t="s">
        <v>30</v>
      </c>
      <c r="B37" s="60">
        <v>277907219</v>
      </c>
      <c r="C37" s="83"/>
      <c r="D37" s="52"/>
      <c r="E37" s="86" t="s">
        <v>30</v>
      </c>
      <c r="F37" s="87">
        <v>269297785</v>
      </c>
      <c r="G37" s="84"/>
      <c r="H37" s="67"/>
      <c r="I37" s="86" t="s">
        <v>30</v>
      </c>
      <c r="J37" s="87">
        <v>269903131.56</v>
      </c>
      <c r="K37" s="84"/>
      <c r="L37" s="67"/>
    </row>
    <row r="38" spans="1:13" s="4" customFormat="1" ht="182.25" customHeight="1" x14ac:dyDescent="0.25">
      <c r="A38" s="20" t="s">
        <v>29</v>
      </c>
      <c r="B38" s="88">
        <v>10286810</v>
      </c>
      <c r="C38" s="89"/>
      <c r="D38" s="52"/>
      <c r="E38" s="86" t="s">
        <v>29</v>
      </c>
      <c r="F38" s="87">
        <v>41824456</v>
      </c>
      <c r="G38" s="84"/>
      <c r="H38" s="67"/>
      <c r="I38" s="86" t="s">
        <v>29</v>
      </c>
      <c r="J38" s="112">
        <v>45747807.520000003</v>
      </c>
      <c r="K38" s="109"/>
      <c r="L38" s="67"/>
      <c r="M38" s="107"/>
    </row>
    <row r="39" spans="1:13" s="4" customFormat="1" ht="132" customHeight="1" x14ac:dyDescent="0.25">
      <c r="A39" s="20"/>
      <c r="B39" s="88"/>
      <c r="C39" s="89"/>
      <c r="D39" s="52"/>
      <c r="E39" s="86" t="s">
        <v>44</v>
      </c>
      <c r="F39" s="87">
        <v>9322013</v>
      </c>
      <c r="G39" s="84"/>
      <c r="H39" s="67"/>
      <c r="I39" s="86" t="s">
        <v>44</v>
      </c>
      <c r="J39" s="112">
        <v>11126682.359999999</v>
      </c>
      <c r="K39" s="84"/>
      <c r="L39" s="67"/>
    </row>
    <row r="40" spans="1:13" s="4" customFormat="1" ht="20.100000000000001" customHeight="1" thickBot="1" x14ac:dyDescent="0.3">
      <c r="A40" s="21"/>
      <c r="B40" s="73"/>
      <c r="C40" s="90" t="s">
        <v>14</v>
      </c>
      <c r="D40" s="91">
        <f>SUM(D17,D9)</f>
        <v>8022313442</v>
      </c>
      <c r="E40" s="92"/>
      <c r="F40" s="93"/>
      <c r="G40" s="94" t="s">
        <v>14</v>
      </c>
      <c r="H40" s="95">
        <f>SUM(H17,H9)</f>
        <v>9195096409.4899998</v>
      </c>
      <c r="I40" s="92"/>
      <c r="J40" s="93"/>
      <c r="K40" s="94" t="s">
        <v>14</v>
      </c>
      <c r="L40" s="95">
        <f>SUM(L17,L9)</f>
        <v>8980590759.3799992</v>
      </c>
      <c r="M40" s="115"/>
    </row>
    <row r="41" spans="1:13" s="4" customFormat="1" ht="17.25" customHeight="1" x14ac:dyDescent="0.25">
      <c r="A41" s="23"/>
      <c r="B41" s="37"/>
      <c r="C41" s="53" t="s">
        <v>9</v>
      </c>
      <c r="D41" s="54"/>
      <c r="E41" s="96"/>
      <c r="F41" s="37"/>
      <c r="G41" s="56" t="s">
        <v>9</v>
      </c>
      <c r="H41" s="57"/>
      <c r="I41" s="96"/>
      <c r="J41" s="37"/>
      <c r="K41" s="56" t="s">
        <v>9</v>
      </c>
      <c r="L41" s="57"/>
    </row>
    <row r="42" spans="1:13" s="4" customFormat="1" ht="18.75" customHeight="1" x14ac:dyDescent="0.25">
      <c r="A42" s="22"/>
      <c r="B42" s="52"/>
      <c r="C42" s="61" t="s">
        <v>10</v>
      </c>
      <c r="D42" s="66">
        <f>SUM(D43,D44)</f>
        <v>190978916</v>
      </c>
      <c r="E42" s="97"/>
      <c r="F42" s="63"/>
      <c r="G42" s="64" t="s">
        <v>10</v>
      </c>
      <c r="H42" s="65">
        <f>SUM(H43:H45)</f>
        <v>191143242</v>
      </c>
      <c r="I42" s="97"/>
      <c r="J42" s="63"/>
      <c r="K42" s="64" t="s">
        <v>10</v>
      </c>
      <c r="L42" s="65">
        <f>SUM(L43:L45)</f>
        <v>190952974.53</v>
      </c>
    </row>
    <row r="43" spans="1:13" s="4" customFormat="1" ht="20.100000000000001" customHeight="1" x14ac:dyDescent="0.25">
      <c r="A43" s="22"/>
      <c r="B43" s="83"/>
      <c r="C43" s="98" t="s">
        <v>24</v>
      </c>
      <c r="D43" s="99">
        <v>105978916</v>
      </c>
      <c r="E43" s="92"/>
      <c r="F43" s="84"/>
      <c r="G43" s="98" t="s">
        <v>24</v>
      </c>
      <c r="H43" s="99">
        <v>106143242</v>
      </c>
      <c r="I43" s="92"/>
      <c r="J43" s="84"/>
      <c r="K43" s="98" t="s">
        <v>24</v>
      </c>
      <c r="L43" s="99">
        <v>105952974.53</v>
      </c>
      <c r="M43" s="107"/>
    </row>
    <row r="44" spans="1:13" s="4" customFormat="1" ht="20.100000000000001" customHeight="1" x14ac:dyDescent="0.25">
      <c r="A44" s="22"/>
      <c r="B44" s="67"/>
      <c r="C44" s="98" t="s">
        <v>23</v>
      </c>
      <c r="D44" s="99">
        <v>85000000</v>
      </c>
      <c r="E44" s="92"/>
      <c r="F44" s="67"/>
      <c r="G44" s="98" t="s">
        <v>23</v>
      </c>
      <c r="H44" s="99">
        <v>85000000</v>
      </c>
      <c r="I44" s="92"/>
      <c r="J44" s="67"/>
      <c r="K44" s="98" t="s">
        <v>23</v>
      </c>
      <c r="L44" s="99">
        <v>85000000</v>
      </c>
      <c r="M44" s="108"/>
    </row>
    <row r="45" spans="1:13" s="4" customFormat="1" ht="7.5" hidden="1" customHeight="1" x14ac:dyDescent="0.25">
      <c r="A45" s="22"/>
      <c r="B45" s="67"/>
      <c r="C45" s="100"/>
      <c r="D45" s="99"/>
      <c r="E45" s="92"/>
      <c r="F45" s="67"/>
      <c r="G45" s="98" t="s">
        <v>26</v>
      </c>
      <c r="H45" s="99"/>
      <c r="I45" s="92"/>
      <c r="J45" s="67"/>
      <c r="K45" s="98" t="s">
        <v>26</v>
      </c>
      <c r="L45" s="99"/>
    </row>
    <row r="46" spans="1:13" s="3" customFormat="1" ht="21.6" customHeight="1" x14ac:dyDescent="0.25">
      <c r="A46" s="24" t="s">
        <v>11</v>
      </c>
      <c r="B46" s="101">
        <f>SUM(B31,B9)</f>
        <v>8213292358</v>
      </c>
      <c r="C46" s="102" t="s">
        <v>12</v>
      </c>
      <c r="D46" s="103">
        <f>SUM(D40:D42)</f>
        <v>8213292358</v>
      </c>
      <c r="E46" s="104" t="s">
        <v>11</v>
      </c>
      <c r="F46" s="101">
        <f>SUM(F31,F9)</f>
        <v>9386239651.4899998</v>
      </c>
      <c r="G46" s="102" t="s">
        <v>12</v>
      </c>
      <c r="H46" s="103">
        <f>SUM(H40:H42)</f>
        <v>9386239651.4899998</v>
      </c>
      <c r="I46" s="104" t="s">
        <v>11</v>
      </c>
      <c r="J46" s="101">
        <f>SUM(J31,J9)</f>
        <v>9257993696.9300003</v>
      </c>
      <c r="K46" s="102" t="s">
        <v>12</v>
      </c>
      <c r="L46" s="103">
        <f>SUM(L40:L42)</f>
        <v>9171543733.9099998</v>
      </c>
    </row>
    <row r="47" spans="1:13" ht="18.75" customHeight="1" x14ac:dyDescent="0.2">
      <c r="A47" s="105" t="s">
        <v>37</v>
      </c>
      <c r="B47" s="105"/>
      <c r="C47" s="106">
        <v>6051981797.3100004</v>
      </c>
      <c r="D47" s="5"/>
      <c r="H47" s="6"/>
    </row>
    <row r="48" spans="1:13" ht="13.9" hidden="1" customHeight="1" x14ac:dyDescent="0.2"/>
    <row r="49" spans="5:7" ht="9" hidden="1" customHeight="1" x14ac:dyDescent="0.2"/>
    <row r="50" spans="5:7" hidden="1" x14ac:dyDescent="0.2"/>
    <row r="51" spans="5:7" hidden="1" x14ac:dyDescent="0.2"/>
    <row r="52" spans="5:7" hidden="1" x14ac:dyDescent="0.2"/>
    <row r="53" spans="5:7" hidden="1" x14ac:dyDescent="0.2"/>
    <row r="54" spans="5:7" hidden="1" x14ac:dyDescent="0.2"/>
    <row r="55" spans="5:7" hidden="1" x14ac:dyDescent="0.2"/>
    <row r="56" spans="5:7" hidden="1" x14ac:dyDescent="0.2"/>
    <row r="57" spans="5:7" hidden="1" x14ac:dyDescent="0.2"/>
    <row r="58" spans="5:7" x14ac:dyDescent="0.2">
      <c r="E58" s="5"/>
    </row>
    <row r="60" spans="5:7" x14ac:dyDescent="0.2">
      <c r="G60" s="5"/>
    </row>
  </sheetData>
  <mergeCells count="25">
    <mergeCell ref="C16:D16"/>
    <mergeCell ref="E6:H6"/>
    <mergeCell ref="K16:L16"/>
    <mergeCell ref="L23:L24"/>
    <mergeCell ref="D23:D24"/>
    <mergeCell ref="H23:H24"/>
    <mergeCell ref="G16:H16"/>
    <mergeCell ref="C23:C24"/>
    <mergeCell ref="G23:G24"/>
    <mergeCell ref="K23:K24"/>
    <mergeCell ref="C15:D15"/>
    <mergeCell ref="G15:H15"/>
    <mergeCell ref="K15:L15"/>
    <mergeCell ref="K1:L1"/>
    <mergeCell ref="A2:L2"/>
    <mergeCell ref="A3:L3"/>
    <mergeCell ref="A4:L4"/>
    <mergeCell ref="A7:B7"/>
    <mergeCell ref="C7:D7"/>
    <mergeCell ref="E7:F7"/>
    <mergeCell ref="G7:H7"/>
    <mergeCell ref="I6:L6"/>
    <mergeCell ref="I7:J7"/>
    <mergeCell ref="K7:L7"/>
    <mergeCell ref="A6:D6"/>
  </mergeCells>
  <phoneticPr fontId="6" type="noConversion"/>
  <printOptions horizontalCentered="1"/>
  <pageMargins left="0.15748031496062992" right="0.15748031496062992" top="0.39370078740157483" bottom="0.19685039370078741" header="0" footer="0"/>
  <pageSetup paperSize="8" scale="55" orientation="landscape" r:id="rId1"/>
  <headerFooter alignWithMargins="0">
    <oddHeader xml:space="preserve">&amp;L&amp;8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3</vt:lpstr>
      <vt:lpstr>'Zał. nr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Wiesław Szanduła</dc:creator>
  <cp:lastModifiedBy>Żulik Zbigniew</cp:lastModifiedBy>
  <cp:lastPrinted>2024-03-28T09:45:50Z</cp:lastPrinted>
  <dcterms:created xsi:type="dcterms:W3CDTF">1997-11-06T07:54:46Z</dcterms:created>
  <dcterms:modified xsi:type="dcterms:W3CDTF">2024-03-28T09:46:07Z</dcterms:modified>
</cp:coreProperties>
</file>