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zyckae\Desktop\"/>
    </mc:Choice>
  </mc:AlternateContent>
  <bookViews>
    <workbookView xWindow="-30" yWindow="75" windowWidth="9435" windowHeight="4545"/>
  </bookViews>
  <sheets>
    <sheet name="Kalkulator opłaty remontowej" sheetId="7" r:id="rId1"/>
  </sheets>
  <definedNames>
    <definedName name="_xlnm.Print_Area" localSheetId="0">'Kalkulator opłaty remontowej'!$A$7:$F$38</definedName>
  </definedNames>
  <calcPr calcId="152511"/>
</workbook>
</file>

<file path=xl/calcChain.xml><?xml version="1.0" encoding="utf-8"?>
<calcChain xmlns="http://schemas.openxmlformats.org/spreadsheetml/2006/main">
  <c r="E16" i="7" l="1"/>
  <c r="E17" i="7" s="1"/>
  <c r="F17" i="7" s="1"/>
  <c r="F36" i="7"/>
  <c r="F34" i="7"/>
  <c r="F29" i="7"/>
  <c r="F30" i="7"/>
  <c r="F31" i="7"/>
  <c r="F32" i="7"/>
  <c r="F33" i="7"/>
  <c r="F28" i="7"/>
  <c r="F24" i="7"/>
  <c r="F25" i="7"/>
  <c r="F26" i="7"/>
  <c r="F23" i="7"/>
  <c r="F21" i="7"/>
  <c r="F20" i="7"/>
  <c r="F19" i="7"/>
  <c r="F16" i="7"/>
  <c r="F38" i="7" s="1"/>
</calcChain>
</file>

<file path=xl/sharedStrings.xml><?xml version="1.0" encoding="utf-8"?>
<sst xmlns="http://schemas.openxmlformats.org/spreadsheetml/2006/main" count="79" uniqueCount="66">
  <si>
    <t>Lp.</t>
  </si>
  <si>
    <t>Zakres</t>
  </si>
  <si>
    <t>1.</t>
  </si>
  <si>
    <t>2.</t>
  </si>
  <si>
    <t>1.1</t>
  </si>
  <si>
    <t>1.2</t>
  </si>
  <si>
    <t>2.1</t>
  </si>
  <si>
    <t>2.2</t>
  </si>
  <si>
    <t>Wartość (zł)</t>
  </si>
  <si>
    <t xml:space="preserve">                  Wysokość opłaty remontowej</t>
  </si>
  <si>
    <t>Ilość</t>
  </si>
  <si>
    <t>szt.</t>
  </si>
  <si>
    <t>Piecyk gazowy łazienkowy wieloczerpalny.</t>
  </si>
  <si>
    <t>2.3</t>
  </si>
  <si>
    <t>2.4</t>
  </si>
  <si>
    <t>2.5</t>
  </si>
  <si>
    <t>2.6</t>
  </si>
  <si>
    <t>2.7</t>
  </si>
  <si>
    <t>2.8</t>
  </si>
  <si>
    <t>2.9</t>
  </si>
  <si>
    <t>2.10</t>
  </si>
  <si>
    <t>2.12</t>
  </si>
  <si>
    <t>Baterie (umywalkowa, zlewowa, wannowa, natryskowa).</t>
  </si>
  <si>
    <t>Cena jednostk.</t>
  </si>
  <si>
    <t>Jedn.</t>
  </si>
  <si>
    <t>Podpisy :</t>
  </si>
  <si>
    <t>1. …………………………………………</t>
  </si>
  <si>
    <t>2. …………………………………………</t>
  </si>
  <si>
    <t>3. …………………………………………</t>
  </si>
  <si>
    <t>4. …………………………………………</t>
  </si>
  <si>
    <t>Bojler elektryczny do 80 litrów.</t>
  </si>
  <si>
    <t>Kuchnia gazowa 4-palnikowa z piekarnikiem.</t>
  </si>
  <si>
    <t>Kuchnia gazowa 2-palnikowa na wspornikach.</t>
  </si>
  <si>
    <t>Zlewozmywak jednokomorowy lub dwukomorowy kompletny.</t>
  </si>
  <si>
    <t>……………………….</t>
  </si>
  <si>
    <t>Najemca :       …….……..………....………………………………………………</t>
  </si>
  <si>
    <t xml:space="preserve">powierzchnia użytkowa mieszkania (p.u.m.) =  </t>
  </si>
  <si>
    <t>3.</t>
  </si>
  <si>
    <t>3.1</t>
  </si>
  <si>
    <t>Demontaż nietypowej ościeżnicy, montaż kompletu nowej ościeżnicy i skrzydła drzwiowego, całość z wyprawieniem ościeży.</t>
  </si>
  <si>
    <t>Terma elektryczna 10 litrowa.</t>
  </si>
  <si>
    <t>Malowanie emulsyjne sufitów wraz                                   z przygotowaniem podłoża (p.u.m.).</t>
  </si>
  <si>
    <t>Urządzenia i biały montaż sanitarny (dostawa i montaż).</t>
  </si>
  <si>
    <t>Umywalka wraz z syfonem.</t>
  </si>
  <si>
    <t>Wanna stalowa kompletna.</t>
  </si>
  <si>
    <t>2.11a</t>
  </si>
  <si>
    <t>2.11b</t>
  </si>
  <si>
    <t>2.11c</t>
  </si>
  <si>
    <t>Ustęp ceramiczny z dolnopłukiem PCV i deską sedesową.</t>
  </si>
  <si>
    <t>Ustęp ceramiczny z dolnopłukiem typu kompakt wraz z deską sedesową.</t>
  </si>
  <si>
    <t>kpl.</t>
  </si>
  <si>
    <t>Kuchnia elektryczna 4-palnikowa z piekarnikiem.</t>
  </si>
  <si>
    <t>Kuchnia elektryczna 2-palnikowa na wspornikach.</t>
  </si>
  <si>
    <t xml:space="preserve">                                       Szacunkowa wysokość opłaty remontowej</t>
  </si>
  <si>
    <t>Malowanie ścian i sufitów (wykonanie wraz z materiałem).</t>
  </si>
  <si>
    <t>Drzwi wewnętrzne (dostawa i montaż).</t>
  </si>
  <si>
    <t>Urząd Miasta Krakowa</t>
  </si>
  <si>
    <t>Wydział Mieszkalnictwa</t>
  </si>
  <si>
    <t>ul. Wielopole 17A</t>
  </si>
  <si>
    <t>31-072 Kraków</t>
  </si>
  <si>
    <r>
      <t xml:space="preserve">Adres lokalu: </t>
    </r>
    <r>
      <rPr>
        <b/>
        <sz val="14"/>
        <rFont val="Arial CE"/>
        <charset val="238"/>
      </rPr>
      <t xml:space="preserve">ul. </t>
    </r>
    <r>
      <rPr>
        <sz val="14"/>
        <rFont val="Arial CE"/>
        <charset val="238"/>
      </rPr>
      <t>……………………………………….</t>
    </r>
  </si>
  <si>
    <t>Ustęp ceramiczny z automatem spłukującym wraz z deską sedesową.</t>
  </si>
  <si>
    <r>
      <t xml:space="preserve">   Kraków, dnia     ………………. </t>
    </r>
    <r>
      <rPr>
        <b/>
        <sz val="10"/>
        <rFont val="Arial CE"/>
        <charset val="238"/>
      </rPr>
      <t>2016 r.</t>
    </r>
  </si>
  <si>
    <t>Malowanie emulsyjne ścian wraz                                z przygotowaniem podłoża (ilość pow.            malowanej = p.u.m. x współczynnik 3).</t>
  </si>
  <si>
    <r>
      <t>m</t>
    </r>
    <r>
      <rPr>
        <sz val="14"/>
        <rFont val="Arial"/>
        <family val="2"/>
        <charset val="238"/>
      </rPr>
      <t>²</t>
    </r>
    <r>
      <rPr>
        <sz val="14"/>
        <rFont val="Arial CE"/>
        <charset val="238"/>
      </rPr>
      <t xml:space="preserve"> </t>
    </r>
  </si>
  <si>
    <r>
      <t>m</t>
    </r>
    <r>
      <rPr>
        <sz val="14"/>
        <rFont val="Arial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</si>
</sst>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u/>
      <sz val="13"/>
      <name val="Arial CE"/>
      <charset val="238"/>
    </font>
    <font>
      <b/>
      <sz val="10"/>
      <name val="Arial CE"/>
      <charset val="238"/>
    </font>
    <font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2" fontId="4" fillId="0" borderId="9" xfId="0" applyNumberFormat="1" applyFont="1" applyBorder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2" fontId="6" fillId="0" borderId="4" xfId="0" applyNumberFormat="1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vertical="center"/>
      <protection locked="0"/>
    </xf>
    <xf numFmtId="2" fontId="6" fillId="4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2" fontId="6" fillId="0" borderId="14" xfId="0" applyNumberFormat="1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right" vertical="center"/>
      <protection locked="0"/>
    </xf>
    <xf numFmtId="2" fontId="6" fillId="5" borderId="5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0" fillId="5" borderId="5" xfId="0" applyNumberFormat="1" applyFill="1" applyBorder="1" applyAlignment="1" applyProtection="1">
      <alignment vertical="center"/>
      <protection locked="0"/>
    </xf>
    <xf numFmtId="2" fontId="6" fillId="5" borderId="14" xfId="0" applyNumberFormat="1" applyFont="1" applyFill="1" applyBorder="1" applyAlignment="1" applyProtection="1">
      <alignment vertical="center"/>
      <protection locked="0"/>
    </xf>
    <xf numFmtId="0" fontId="6" fillId="5" borderId="8" xfId="0" applyFont="1" applyFill="1" applyBorder="1" applyAlignment="1" applyProtection="1">
      <alignment vertical="center"/>
      <protection locked="0"/>
    </xf>
    <xf numFmtId="2" fontId="4" fillId="4" borderId="15" xfId="0" applyNumberFormat="1" applyFont="1" applyFill="1" applyBorder="1" applyAlignment="1" applyProtection="1">
      <alignment horizontal="center"/>
      <protection locked="0"/>
    </xf>
    <xf numFmtId="1" fontId="6" fillId="6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2" fontId="6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showWhiteSpace="0" topLeftCell="A5" zoomScaleNormal="100" workbookViewId="0">
      <selection activeCell="H36" sqref="H36"/>
    </sheetView>
  </sheetViews>
  <sheetFormatPr defaultRowHeight="12.75" x14ac:dyDescent="0.2"/>
  <cols>
    <col min="1" max="1" width="6.28515625" style="2" customWidth="1"/>
    <col min="2" max="2" width="61" style="2" customWidth="1"/>
    <col min="3" max="3" width="8.140625" style="3" customWidth="1"/>
    <col min="4" max="4" width="11.28515625" style="2" customWidth="1"/>
    <col min="5" max="5" width="11.42578125" style="2" customWidth="1"/>
    <col min="6" max="6" width="16.28515625" style="2" customWidth="1"/>
  </cols>
  <sheetData>
    <row r="1" spans="1:6" hidden="1" x14ac:dyDescent="0.2">
      <c r="A1" s="1" t="s">
        <v>56</v>
      </c>
    </row>
    <row r="2" spans="1:6" hidden="1" x14ac:dyDescent="0.2">
      <c r="A2" s="1" t="s">
        <v>57</v>
      </c>
      <c r="D2" s="2" t="s">
        <v>62</v>
      </c>
    </row>
    <row r="3" spans="1:6" hidden="1" x14ac:dyDescent="0.2">
      <c r="A3" s="1" t="s">
        <v>58</v>
      </c>
    </row>
    <row r="4" spans="1:6" hidden="1" x14ac:dyDescent="0.2">
      <c r="A4" s="1" t="s">
        <v>59</v>
      </c>
    </row>
    <row r="5" spans="1:6" ht="2.25" customHeight="1" x14ac:dyDescent="0.2">
      <c r="D5" s="4"/>
    </row>
    <row r="6" spans="1:6" ht="6" customHeight="1" x14ac:dyDescent="0.2"/>
    <row r="7" spans="1:6" ht="27.75" customHeight="1" x14ac:dyDescent="0.25">
      <c r="A7" s="5" t="s">
        <v>53</v>
      </c>
      <c r="B7" s="6"/>
      <c r="C7" s="7"/>
      <c r="D7" s="8"/>
      <c r="E7" s="8"/>
      <c r="F7" s="9"/>
    </row>
    <row r="8" spans="1:6" ht="34.5" customHeight="1" x14ac:dyDescent="0.25">
      <c r="A8" s="10" t="s">
        <v>60</v>
      </c>
    </row>
    <row r="9" spans="1:6" ht="30" customHeight="1" thickBot="1" x14ac:dyDescent="0.3">
      <c r="A9" s="10" t="s">
        <v>35</v>
      </c>
    </row>
    <row r="10" spans="1:6" ht="29.25" customHeight="1" thickTop="1" thickBot="1" x14ac:dyDescent="0.3">
      <c r="A10" s="11" t="s">
        <v>36</v>
      </c>
      <c r="E10" s="55">
        <v>0</v>
      </c>
      <c r="F10" s="12"/>
    </row>
    <row r="11" spans="1:6" ht="8.25" customHeight="1" thickTop="1" x14ac:dyDescent="0.25">
      <c r="A11" s="11"/>
      <c r="E11" s="13" t="s">
        <v>34</v>
      </c>
      <c r="F11" s="12"/>
    </row>
    <row r="12" spans="1:6" ht="9.75" customHeight="1" thickBot="1" x14ac:dyDescent="0.25"/>
    <row r="13" spans="1:6" ht="33" customHeight="1" thickBot="1" x14ac:dyDescent="0.25">
      <c r="A13" s="34" t="s">
        <v>0</v>
      </c>
      <c r="B13" s="35" t="s">
        <v>1</v>
      </c>
      <c r="C13" s="36" t="s">
        <v>24</v>
      </c>
      <c r="D13" s="36" t="s">
        <v>23</v>
      </c>
      <c r="E13" s="36" t="s">
        <v>10</v>
      </c>
      <c r="F13" s="37" t="s">
        <v>8</v>
      </c>
    </row>
    <row r="14" spans="1:6" ht="3.75" customHeight="1" thickBot="1" x14ac:dyDescent="0.25">
      <c r="A14" s="14"/>
      <c r="B14" s="14"/>
      <c r="C14" s="15"/>
      <c r="D14" s="14"/>
      <c r="E14" s="14"/>
      <c r="F14" s="14"/>
    </row>
    <row r="15" spans="1:6" ht="20.25" customHeight="1" thickBot="1" x14ac:dyDescent="0.25">
      <c r="A15" s="38" t="s">
        <v>2</v>
      </c>
      <c r="B15" s="39" t="s">
        <v>54</v>
      </c>
      <c r="C15" s="29"/>
      <c r="D15" s="40"/>
      <c r="E15" s="31"/>
      <c r="F15" s="41"/>
    </row>
    <row r="16" spans="1:6" ht="43.5" customHeight="1" x14ac:dyDescent="0.2">
      <c r="A16" s="16" t="s">
        <v>4</v>
      </c>
      <c r="B16" s="17" t="s">
        <v>41</v>
      </c>
      <c r="C16" s="48" t="s">
        <v>64</v>
      </c>
      <c r="D16" s="44">
        <v>11.5</v>
      </c>
      <c r="E16" s="59">
        <f>E10</f>
        <v>0</v>
      </c>
      <c r="F16" s="42">
        <f>D16*E16</f>
        <v>0</v>
      </c>
    </row>
    <row r="17" spans="1:6" ht="57" customHeight="1" thickBot="1" x14ac:dyDescent="0.25">
      <c r="A17" s="18" t="s">
        <v>5</v>
      </c>
      <c r="B17" s="17" t="s">
        <v>63</v>
      </c>
      <c r="C17" s="43" t="s">
        <v>65</v>
      </c>
      <c r="D17" s="44">
        <v>10.7</v>
      </c>
      <c r="E17" s="45">
        <f>E16*3</f>
        <v>0</v>
      </c>
      <c r="F17" s="42">
        <f>D17*E17</f>
        <v>0</v>
      </c>
    </row>
    <row r="18" spans="1:6" ht="19.5" customHeight="1" thickBot="1" x14ac:dyDescent="0.25">
      <c r="A18" s="38" t="s">
        <v>3</v>
      </c>
      <c r="B18" s="39" t="s">
        <v>42</v>
      </c>
      <c r="C18" s="29"/>
      <c r="D18" s="40"/>
      <c r="E18" s="29"/>
      <c r="F18" s="46"/>
    </row>
    <row r="19" spans="1:6" ht="19.5" customHeight="1" x14ac:dyDescent="0.2">
      <c r="A19" s="18" t="s">
        <v>6</v>
      </c>
      <c r="B19" s="19" t="s">
        <v>30</v>
      </c>
      <c r="C19" s="43" t="s">
        <v>11</v>
      </c>
      <c r="D19" s="44">
        <v>740</v>
      </c>
      <c r="E19" s="56">
        <v>0</v>
      </c>
      <c r="F19" s="44">
        <f>ROUND((D19*E19),2)</f>
        <v>0</v>
      </c>
    </row>
    <row r="20" spans="1:6" ht="19.5" customHeight="1" x14ac:dyDescent="0.2">
      <c r="A20" s="18" t="s">
        <v>7</v>
      </c>
      <c r="B20" s="20" t="s">
        <v>40</v>
      </c>
      <c r="C20" s="43" t="s">
        <v>11</v>
      </c>
      <c r="D20" s="47">
        <v>415</v>
      </c>
      <c r="E20" s="56">
        <v>0</v>
      </c>
      <c r="F20" s="44">
        <f>ROUND((D20*E20),2)</f>
        <v>0</v>
      </c>
    </row>
    <row r="21" spans="1:6" ht="19.5" customHeight="1" x14ac:dyDescent="0.2">
      <c r="A21" s="18" t="s">
        <v>13</v>
      </c>
      <c r="B21" s="20" t="s">
        <v>12</v>
      </c>
      <c r="C21" s="43" t="s">
        <v>11</v>
      </c>
      <c r="D21" s="47">
        <v>1125</v>
      </c>
      <c r="E21" s="56">
        <v>0</v>
      </c>
      <c r="F21" s="44">
        <f>ROUND((D21*E21),2)</f>
        <v>0</v>
      </c>
    </row>
    <row r="22" spans="1:6" ht="5.25" customHeight="1" x14ac:dyDescent="0.2">
      <c r="A22" s="18"/>
      <c r="B22" s="19"/>
      <c r="C22" s="48"/>
      <c r="D22" s="44"/>
      <c r="E22" s="57"/>
      <c r="F22" s="44"/>
    </row>
    <row r="23" spans="1:6" ht="19.5" customHeight="1" x14ac:dyDescent="0.2">
      <c r="A23" s="18" t="s">
        <v>14</v>
      </c>
      <c r="B23" s="19" t="s">
        <v>31</v>
      </c>
      <c r="C23" s="43" t="s">
        <v>11</v>
      </c>
      <c r="D23" s="49">
        <v>934</v>
      </c>
      <c r="E23" s="56">
        <v>0</v>
      </c>
      <c r="F23" s="44">
        <f>ROUND((D23*E23),2)</f>
        <v>0</v>
      </c>
    </row>
    <row r="24" spans="1:6" ht="19.5" customHeight="1" x14ac:dyDescent="0.2">
      <c r="A24" s="18" t="s">
        <v>15</v>
      </c>
      <c r="B24" s="19" t="s">
        <v>32</v>
      </c>
      <c r="C24" s="43" t="s">
        <v>11</v>
      </c>
      <c r="D24" s="50">
        <v>418</v>
      </c>
      <c r="E24" s="56">
        <v>0</v>
      </c>
      <c r="F24" s="44">
        <f t="shared" ref="F24:F33" si="0">ROUND((D24*E24),2)</f>
        <v>0</v>
      </c>
    </row>
    <row r="25" spans="1:6" ht="19.5" customHeight="1" x14ac:dyDescent="0.2">
      <c r="A25" s="18" t="s">
        <v>16</v>
      </c>
      <c r="B25" s="19" t="s">
        <v>51</v>
      </c>
      <c r="C25" s="43" t="s">
        <v>11</v>
      </c>
      <c r="D25" s="50">
        <v>1079</v>
      </c>
      <c r="E25" s="56">
        <v>0</v>
      </c>
      <c r="F25" s="44">
        <f t="shared" si="0"/>
        <v>0</v>
      </c>
    </row>
    <row r="26" spans="1:6" ht="19.5" customHeight="1" x14ac:dyDescent="0.2">
      <c r="A26" s="18" t="s">
        <v>17</v>
      </c>
      <c r="B26" s="19" t="s">
        <v>52</v>
      </c>
      <c r="C26" s="43" t="s">
        <v>11</v>
      </c>
      <c r="D26" s="50">
        <v>245</v>
      </c>
      <c r="E26" s="56">
        <v>0</v>
      </c>
      <c r="F26" s="44">
        <f t="shared" si="0"/>
        <v>0</v>
      </c>
    </row>
    <row r="27" spans="1:6" ht="5.25" customHeight="1" x14ac:dyDescent="0.2">
      <c r="A27" s="18"/>
      <c r="B27" s="21"/>
      <c r="C27" s="51"/>
      <c r="D27" s="52"/>
      <c r="E27" s="57"/>
      <c r="F27" s="44"/>
    </row>
    <row r="28" spans="1:6" ht="20.25" customHeight="1" x14ac:dyDescent="0.2">
      <c r="A28" s="16" t="s">
        <v>18</v>
      </c>
      <c r="B28" s="22" t="s">
        <v>43</v>
      </c>
      <c r="C28" s="48" t="s">
        <v>11</v>
      </c>
      <c r="D28" s="53">
        <v>199</v>
      </c>
      <c r="E28" s="56">
        <v>0</v>
      </c>
      <c r="F28" s="44">
        <f t="shared" si="0"/>
        <v>0</v>
      </c>
    </row>
    <row r="29" spans="1:6" ht="19.5" customHeight="1" x14ac:dyDescent="0.2">
      <c r="A29" s="18" t="s">
        <v>19</v>
      </c>
      <c r="B29" s="19" t="s">
        <v>44</v>
      </c>
      <c r="C29" s="43" t="s">
        <v>11</v>
      </c>
      <c r="D29" s="50">
        <v>469</v>
      </c>
      <c r="E29" s="56">
        <v>0</v>
      </c>
      <c r="F29" s="44">
        <f t="shared" si="0"/>
        <v>0</v>
      </c>
    </row>
    <row r="30" spans="1:6" ht="36" x14ac:dyDescent="0.2">
      <c r="A30" s="18" t="s">
        <v>20</v>
      </c>
      <c r="B30" s="23" t="s">
        <v>33</v>
      </c>
      <c r="C30" s="43" t="s">
        <v>11</v>
      </c>
      <c r="D30" s="50">
        <v>219</v>
      </c>
      <c r="E30" s="56">
        <v>0</v>
      </c>
      <c r="F30" s="44">
        <f t="shared" si="0"/>
        <v>0</v>
      </c>
    </row>
    <row r="31" spans="1:6" ht="33.75" customHeight="1" x14ac:dyDescent="0.2">
      <c r="A31" s="18" t="s">
        <v>45</v>
      </c>
      <c r="B31" s="24" t="s">
        <v>48</v>
      </c>
      <c r="C31" s="43" t="s">
        <v>11</v>
      </c>
      <c r="D31" s="50">
        <v>439</v>
      </c>
      <c r="E31" s="56">
        <v>0</v>
      </c>
      <c r="F31" s="44">
        <f t="shared" si="0"/>
        <v>0</v>
      </c>
    </row>
    <row r="32" spans="1:6" ht="33.75" customHeight="1" x14ac:dyDescent="0.2">
      <c r="A32" s="18" t="s">
        <v>46</v>
      </c>
      <c r="B32" s="24" t="s">
        <v>49</v>
      </c>
      <c r="C32" s="43" t="s">
        <v>11</v>
      </c>
      <c r="D32" s="50">
        <v>489</v>
      </c>
      <c r="E32" s="56">
        <v>0</v>
      </c>
      <c r="F32" s="44">
        <f t="shared" si="0"/>
        <v>0</v>
      </c>
    </row>
    <row r="33" spans="1:6" ht="33.75" customHeight="1" x14ac:dyDescent="0.2">
      <c r="A33" s="18" t="s">
        <v>47</v>
      </c>
      <c r="B33" s="24" t="s">
        <v>61</v>
      </c>
      <c r="C33" s="43" t="s">
        <v>11</v>
      </c>
      <c r="D33" s="50">
        <v>398</v>
      </c>
      <c r="E33" s="56">
        <v>0</v>
      </c>
      <c r="F33" s="44">
        <f t="shared" si="0"/>
        <v>0</v>
      </c>
    </row>
    <row r="34" spans="1:6" ht="36.75" thickBot="1" x14ac:dyDescent="0.25">
      <c r="A34" s="18" t="s">
        <v>21</v>
      </c>
      <c r="B34" s="23" t="s">
        <v>22</v>
      </c>
      <c r="C34" s="43" t="s">
        <v>11</v>
      </c>
      <c r="D34" s="50">
        <v>158</v>
      </c>
      <c r="E34" s="56">
        <v>0</v>
      </c>
      <c r="F34" s="44">
        <f>ROUND((D34*E34),2)</f>
        <v>0</v>
      </c>
    </row>
    <row r="35" spans="1:6" ht="19.5" customHeight="1" thickBot="1" x14ac:dyDescent="0.25">
      <c r="A35" s="38" t="s">
        <v>37</v>
      </c>
      <c r="B35" s="39" t="s">
        <v>55</v>
      </c>
      <c r="C35" s="29"/>
      <c r="D35" s="54"/>
      <c r="E35" s="58"/>
      <c r="F35" s="46"/>
    </row>
    <row r="36" spans="1:6" ht="54" x14ac:dyDescent="0.2">
      <c r="A36" s="18" t="s">
        <v>38</v>
      </c>
      <c r="B36" s="23" t="s">
        <v>39</v>
      </c>
      <c r="C36" s="43" t="s">
        <v>50</v>
      </c>
      <c r="D36" s="50">
        <v>732</v>
      </c>
      <c r="E36" s="56">
        <v>0</v>
      </c>
      <c r="F36" s="44">
        <f>ROUND((D36*E36),2)</f>
        <v>0</v>
      </c>
    </row>
    <row r="37" spans="1:6" ht="5.25" customHeight="1" thickBot="1" x14ac:dyDescent="0.3">
      <c r="A37" s="25"/>
      <c r="B37" s="26"/>
      <c r="C37" s="27"/>
      <c r="D37" s="26"/>
    </row>
    <row r="38" spans="1:6" ht="36.75" customHeight="1" thickBot="1" x14ac:dyDescent="0.3">
      <c r="A38" s="26"/>
      <c r="B38" s="28" t="s">
        <v>9</v>
      </c>
      <c r="C38" s="29"/>
      <c r="D38" s="30"/>
      <c r="E38" s="31"/>
      <c r="F38" s="32">
        <f>SUM(F16:F36)</f>
        <v>0</v>
      </c>
    </row>
    <row r="39" spans="1:6" ht="5.25" customHeight="1" x14ac:dyDescent="0.2"/>
    <row r="40" spans="1:6" ht="14.25" hidden="1" customHeight="1" x14ac:dyDescent="0.25">
      <c r="A40" s="33" t="s">
        <v>25</v>
      </c>
    </row>
    <row r="41" spans="1:6" ht="40.5" hidden="1" customHeight="1" x14ac:dyDescent="0.25">
      <c r="A41" s="26" t="s">
        <v>26</v>
      </c>
      <c r="C41" s="26" t="s">
        <v>28</v>
      </c>
    </row>
    <row r="42" spans="1:6" ht="38.25" hidden="1" customHeight="1" x14ac:dyDescent="0.25">
      <c r="A42" s="26" t="s">
        <v>27</v>
      </c>
      <c r="C42" s="26" t="s">
        <v>29</v>
      </c>
    </row>
    <row r="43" spans="1:6" ht="24" customHeight="1" x14ac:dyDescent="0.2"/>
    <row r="44" spans="1:6" x14ac:dyDescent="0.2">
      <c r="C44" s="60"/>
    </row>
  </sheetData>
  <sheetProtection selectLockedCells="1" selectUnlockedCells="1"/>
  <phoneticPr fontId="0" type="noConversion"/>
  <pageMargins left="0.57499999999999996" right="0.51181102362204722" top="0.73333333333333328" bottom="0.78740157480314965" header="0.51181102362204722" footer="0.51181102362204722"/>
  <pageSetup paperSize="9" scale="80" orientation="portrait" r:id="rId1"/>
  <headerFooter alignWithMargins="0">
    <oddFooter>&amp;R&amp;9&amp;P</oddFooter>
  </headerFooter>
  <ignoredErrors>
    <ignoredError sqref="E16:E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Kalkulator opłaty remontowej</vt:lpstr>
      <vt:lpstr>'Kalkulator opłaty remontowej'!Obszar_wydruku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Rzycka Elżbieta</cp:lastModifiedBy>
  <cp:lastPrinted>2008-10-21T06:33:45Z</cp:lastPrinted>
  <dcterms:created xsi:type="dcterms:W3CDTF">1997-02-26T13:46:56Z</dcterms:created>
  <dcterms:modified xsi:type="dcterms:W3CDTF">2016-08-16T06:45:51Z</dcterms:modified>
</cp:coreProperties>
</file>