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69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<sst xmlns="http://schemas.openxmlformats.org/spreadsheetml/2006/main" count="146" uniqueCount="59">
  <si>
    <t>W y d a t k i</t>
  </si>
  <si>
    <t>Dział</t>
  </si>
  <si>
    <t>Zmniejszenia</t>
  </si>
  <si>
    <t>W y s z c z e g ó l n i e n i e</t>
  </si>
  <si>
    <t>w tym:</t>
  </si>
  <si>
    <t>Ogółem</t>
  </si>
  <si>
    <t>Rozdz.</t>
  </si>
  <si>
    <t>w zł</t>
  </si>
  <si>
    <t>Wydatki bieżące</t>
  </si>
  <si>
    <t>Wydatki ogółem</t>
  </si>
  <si>
    <t>zmiany</t>
  </si>
  <si>
    <t>Zwiększenia</t>
  </si>
  <si>
    <t>Gmina</t>
  </si>
  <si>
    <t>Powiat</t>
  </si>
  <si>
    <t>Rady Miasta Krakowa</t>
  </si>
  <si>
    <t>z czego:</t>
  </si>
  <si>
    <t>Załącznik Nr 2</t>
  </si>
  <si>
    <t>wydatki jednostek budżetowych</t>
  </si>
  <si>
    <t xml:space="preserve"> - wydatki związane z realizacją ich statutowych zadań</t>
  </si>
  <si>
    <t>Pozostała działalność</t>
  </si>
  <si>
    <t>ADMINISTRACJA PUBLICZNA</t>
  </si>
  <si>
    <t>OCHRONA ZDROWIA</t>
  </si>
  <si>
    <t>GOSPODARKA KOMUNALNA I OCHRONA ŚRODOWISKA</t>
  </si>
  <si>
    <t>dotacje na zadania bieżące</t>
  </si>
  <si>
    <t>Urzędy gmin (miast i miast na prawach powiatu)</t>
  </si>
  <si>
    <t>wydatki na programy finansowane z udziałem środków pochodzących ze źródeł zagranicznych, niepodlegajace zwrotowi</t>
  </si>
  <si>
    <t>POZOSTAŁE ZADANIA W ZAKRESIE POLITYKI SPOŁECZNEJ</t>
  </si>
  <si>
    <t>Przeciwdziałanie alkoholizmowi</t>
  </si>
  <si>
    <t xml:space="preserve"> - wynagrodzenia i składki od nich naliczane</t>
  </si>
  <si>
    <t>świadczenia na rzecz osób fizycznych</t>
  </si>
  <si>
    <t>OŚWIATA I WYCHOWANIE</t>
  </si>
  <si>
    <t>WYDATKI BUDŻETU MIASTA KRAKOWA NA ROK 2019</t>
  </si>
  <si>
    <t xml:space="preserve">do uchwały Nr </t>
  </si>
  <si>
    <t xml:space="preserve">z dnia </t>
  </si>
  <si>
    <t>020</t>
  </si>
  <si>
    <t>LEŚNICTWO</t>
  </si>
  <si>
    <t>02001</t>
  </si>
  <si>
    <t>Gospodarka leśna</t>
  </si>
  <si>
    <t>GOSPODARKA MIESZKANIOWA</t>
  </si>
  <si>
    <t>Gospodarka gruntami i nieruchomościami</t>
  </si>
  <si>
    <t>Wydatki majątkowe</t>
  </si>
  <si>
    <t>inwestycje i zakupy inwestycyjne</t>
  </si>
  <si>
    <t>DZIAŁALNOŚĆ USŁUGOWA</t>
  </si>
  <si>
    <t>Zadania z zakresu geodezji i kartografii</t>
  </si>
  <si>
    <t>Szkoły podstawowe specjalne</t>
  </si>
  <si>
    <t>Dowożenie uczniów do szkół</t>
  </si>
  <si>
    <t>Zakłady gospodarki komunalnej</t>
  </si>
  <si>
    <t>AUTOPOPRAWKA</t>
  </si>
  <si>
    <t>TRANSPORT I ŁĄCZNOŚĆ</t>
  </si>
  <si>
    <t>Drogi publiczne gminne</t>
  </si>
  <si>
    <t xml:space="preserve">    - wydatki na programy finansowane z udziałem środków pochodzących ze
       źródeł zagranicznych, niepodlegające zwrotowi</t>
  </si>
  <si>
    <t>Szkoły podstawowe</t>
  </si>
  <si>
    <t>Technika</t>
  </si>
  <si>
    <t>EDUKACYJNA OPIEKA WYCHOWAWCZA</t>
  </si>
  <si>
    <t>Młodzieżowe ośrodki wychowawcze</t>
  </si>
  <si>
    <t>Młodzieżowe ośrodki socjoterapii</t>
  </si>
  <si>
    <t>RODZINA</t>
  </si>
  <si>
    <t>Tworzenie i funkcjonowanie żłobków</t>
  </si>
  <si>
    <t>Ochrona powietrza atmosferycznego i klimatu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</si>
</sst>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#\ ###;[Red]###\ ###\ ###\ 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0"/>
      <name val="SwitzerlandCondLight"/>
      <family val="0"/>
    </font>
    <font>
      <i/>
      <sz val="9"/>
      <name val="SwitzerlandCondLight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6"/>
      <name val="Times New Roman CE"/>
      <family val="1"/>
    </font>
    <font>
      <u val="single"/>
      <sz val="10.8"/>
      <color indexed="12"/>
      <name val="Arial CE"/>
      <family val="0"/>
    </font>
    <font>
      <u val="single"/>
      <sz val="10.8"/>
      <color indexed="36"/>
      <name val="Arial CE"/>
      <family val="0"/>
    </font>
    <font>
      <sz val="11"/>
      <name val="Times New Roman"/>
      <family val="1"/>
    </font>
    <font>
      <b/>
      <sz val="9"/>
      <name val="Times New Roman CE"/>
      <family val="1"/>
    </font>
    <font>
      <sz val="9"/>
      <name val="SwitzerlandCondLight"/>
      <family val="0"/>
    </font>
    <font>
      <b/>
      <sz val="9"/>
      <name val="Times New Roman"/>
      <family val="1"/>
    </font>
    <font>
      <b/>
      <sz val="9"/>
      <name val="SwitzerlandCondLight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0" xfId="52" applyFont="1">
      <alignment/>
      <protection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11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164" fontId="11" fillId="0" borderId="19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15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 indent="1"/>
    </xf>
    <xf numFmtId="164" fontId="3" fillId="0" borderId="15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 indent="1"/>
    </xf>
    <xf numFmtId="164" fontId="3" fillId="0" borderId="1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64" fontId="11" fillId="0" borderId="15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64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164" fontId="11" fillId="0" borderId="1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90" zoomScaleNormal="90" zoomScalePageLayoutView="0" workbookViewId="0" topLeftCell="A1">
      <selection activeCell="A158" sqref="A158:IV159"/>
    </sheetView>
  </sheetViews>
  <sheetFormatPr defaultColWidth="5.75390625" defaultRowHeight="12.75"/>
  <cols>
    <col min="1" max="1" width="6.75390625" style="1" customWidth="1"/>
    <col min="2" max="2" width="8.375" style="12" customWidth="1"/>
    <col min="3" max="3" width="60.125" style="1" customWidth="1"/>
    <col min="4" max="4" width="11.25390625" style="1" customWidth="1"/>
    <col min="5" max="5" width="11.125" style="1" customWidth="1"/>
    <col min="6" max="8" width="11.25390625" style="1" customWidth="1"/>
    <col min="9" max="9" width="11.125" style="1" customWidth="1"/>
    <col min="10" max="10" width="10.875" style="1" customWidth="1"/>
    <col min="11" max="12" width="5.75390625" style="1" customWidth="1"/>
    <col min="13" max="13" width="12.125" style="1" customWidth="1"/>
    <col min="14" max="16384" width="5.75390625" style="1" customWidth="1"/>
  </cols>
  <sheetData>
    <row r="1" spans="2:7" s="28" customFormat="1" ht="15" customHeight="1">
      <c r="B1" s="9"/>
      <c r="G1" s="27" t="s">
        <v>16</v>
      </c>
    </row>
    <row r="2" spans="1:9" s="28" customFormat="1" ht="15" customHeight="1">
      <c r="A2" s="103" t="s">
        <v>47</v>
      </c>
      <c r="B2" s="103"/>
      <c r="C2" s="103"/>
      <c r="D2" s="103"/>
      <c r="E2" s="103"/>
      <c r="F2" s="103"/>
      <c r="G2" s="32" t="s">
        <v>32</v>
      </c>
      <c r="I2" s="14"/>
    </row>
    <row r="3" spans="1:9" s="29" customFormat="1" ht="15" customHeight="1">
      <c r="A3" s="8"/>
      <c r="B3" s="11"/>
      <c r="C3" s="6"/>
      <c r="D3" s="6"/>
      <c r="E3" s="6"/>
      <c r="F3" s="6"/>
      <c r="G3" s="32" t="s">
        <v>14</v>
      </c>
      <c r="I3" s="14"/>
    </row>
    <row r="4" spans="1:9" s="28" customFormat="1" ht="15" customHeight="1">
      <c r="A4" s="7"/>
      <c r="B4" s="9"/>
      <c r="C4" s="7"/>
      <c r="D4" s="7"/>
      <c r="E4" s="7"/>
      <c r="F4" s="7"/>
      <c r="G4" s="32" t="s">
        <v>33</v>
      </c>
      <c r="I4" s="14"/>
    </row>
    <row r="5" spans="1:9" s="4" customFormat="1" ht="15" customHeight="1">
      <c r="A5" s="107" t="s">
        <v>31</v>
      </c>
      <c r="B5" s="108"/>
      <c r="C5" s="108"/>
      <c r="D5" s="108"/>
      <c r="E5" s="108"/>
      <c r="F5" s="108"/>
      <c r="G5" s="108"/>
      <c r="H5" s="108"/>
      <c r="I5" s="108"/>
    </row>
    <row r="6" spans="1:9" s="4" customFormat="1" ht="15" customHeight="1">
      <c r="A6" s="103" t="s">
        <v>10</v>
      </c>
      <c r="B6" s="108"/>
      <c r="C6" s="108"/>
      <c r="D6" s="108"/>
      <c r="E6" s="108"/>
      <c r="F6" s="108"/>
      <c r="G6" s="108"/>
      <c r="H6" s="108"/>
      <c r="I6" s="108"/>
    </row>
    <row r="7" spans="2:9" s="4" customFormat="1" ht="12.75">
      <c r="B7" s="10"/>
      <c r="I7" s="13" t="s">
        <v>7</v>
      </c>
    </row>
    <row r="8" spans="1:9" s="5" customFormat="1" ht="12.75">
      <c r="A8" s="15"/>
      <c r="B8" s="16"/>
      <c r="C8" s="16"/>
      <c r="D8" s="100" t="s">
        <v>0</v>
      </c>
      <c r="E8" s="101"/>
      <c r="F8" s="101"/>
      <c r="G8" s="101"/>
      <c r="H8" s="101"/>
      <c r="I8" s="102"/>
    </row>
    <row r="9" spans="1:9" s="5" customFormat="1" ht="12.75" customHeight="1">
      <c r="A9" s="19"/>
      <c r="B9" s="3"/>
      <c r="C9" s="3"/>
      <c r="D9" s="20" t="s">
        <v>2</v>
      </c>
      <c r="E9" s="20"/>
      <c r="F9" s="18"/>
      <c r="G9" s="20" t="s">
        <v>11</v>
      </c>
      <c r="H9" s="20"/>
      <c r="I9" s="18"/>
    </row>
    <row r="10" spans="1:9" s="5" customFormat="1" ht="12.75" customHeight="1">
      <c r="A10" s="19" t="s">
        <v>1</v>
      </c>
      <c r="B10" s="3" t="s">
        <v>6</v>
      </c>
      <c r="C10" s="3" t="s">
        <v>3</v>
      </c>
      <c r="D10" s="109" t="s">
        <v>5</v>
      </c>
      <c r="E10" s="21" t="s">
        <v>4</v>
      </c>
      <c r="F10" s="17"/>
      <c r="G10" s="109" t="s">
        <v>5</v>
      </c>
      <c r="H10" s="21" t="s">
        <v>4</v>
      </c>
      <c r="I10" s="18"/>
    </row>
    <row r="11" spans="1:9" s="5" customFormat="1" ht="12.75" customHeight="1">
      <c r="A11" s="19"/>
      <c r="B11" s="19"/>
      <c r="C11" s="3"/>
      <c r="D11" s="111"/>
      <c r="E11" s="109" t="s">
        <v>12</v>
      </c>
      <c r="F11" s="109" t="s">
        <v>13</v>
      </c>
      <c r="G11" s="111"/>
      <c r="H11" s="109" t="s">
        <v>12</v>
      </c>
      <c r="I11" s="109" t="s">
        <v>13</v>
      </c>
    </row>
    <row r="12" spans="1:9" s="5" customFormat="1" ht="9.75" customHeight="1">
      <c r="A12" s="22"/>
      <c r="B12" s="22"/>
      <c r="C12" s="23"/>
      <c r="D12" s="110"/>
      <c r="E12" s="110"/>
      <c r="F12" s="110"/>
      <c r="G12" s="110"/>
      <c r="H12" s="110"/>
      <c r="I12" s="110"/>
    </row>
    <row r="13" spans="1:9" s="26" customFormat="1" ht="9.75" customHeight="1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</row>
    <row r="14" spans="1:9" s="45" customFormat="1" ht="15.75" customHeight="1">
      <c r="A14" s="41" t="s">
        <v>34</v>
      </c>
      <c r="B14" s="42"/>
      <c r="C14" s="43" t="s">
        <v>35</v>
      </c>
      <c r="D14" s="44"/>
      <c r="E14" s="44"/>
      <c r="F14" s="44"/>
      <c r="G14" s="44">
        <f>SUM(G15)</f>
        <v>550000</v>
      </c>
      <c r="H14" s="44">
        <f>SUM(H15)</f>
        <v>550000</v>
      </c>
      <c r="I14" s="44"/>
    </row>
    <row r="15" spans="1:9" s="45" customFormat="1" ht="15.75" customHeight="1">
      <c r="A15" s="46"/>
      <c r="B15" s="47" t="s">
        <v>36</v>
      </c>
      <c r="C15" s="48" t="s">
        <v>37</v>
      </c>
      <c r="D15" s="49"/>
      <c r="E15" s="49"/>
      <c r="F15" s="50"/>
      <c r="G15" s="49">
        <f>SUM(G16)</f>
        <v>550000</v>
      </c>
      <c r="H15" s="49">
        <f>SUM(H16)</f>
        <v>550000</v>
      </c>
      <c r="I15" s="49"/>
    </row>
    <row r="16" spans="1:9" s="55" customFormat="1" ht="15.75" customHeight="1">
      <c r="A16" s="51"/>
      <c r="B16" s="52"/>
      <c r="C16" s="53" t="s">
        <v>8</v>
      </c>
      <c r="D16" s="54"/>
      <c r="E16" s="54"/>
      <c r="F16" s="54"/>
      <c r="G16" s="54">
        <f>SUM(G18)</f>
        <v>550000</v>
      </c>
      <c r="H16" s="54">
        <f>SUM(H18)</f>
        <v>550000</v>
      </c>
      <c r="I16" s="54"/>
    </row>
    <row r="17" spans="1:9" s="58" customFormat="1" ht="15.75" customHeight="1">
      <c r="A17" s="46"/>
      <c r="B17" s="3"/>
      <c r="C17" s="56" t="s">
        <v>4</v>
      </c>
      <c r="D17" s="57"/>
      <c r="E17" s="57"/>
      <c r="F17" s="57"/>
      <c r="G17" s="57"/>
      <c r="H17" s="57"/>
      <c r="I17" s="57"/>
    </row>
    <row r="18" spans="1:9" s="58" customFormat="1" ht="15.75" customHeight="1">
      <c r="A18" s="46"/>
      <c r="B18" s="3"/>
      <c r="C18" s="59" t="s">
        <v>17</v>
      </c>
      <c r="D18" s="57"/>
      <c r="E18" s="57"/>
      <c r="F18" s="57"/>
      <c r="G18" s="57">
        <f>SUM(G20)</f>
        <v>550000</v>
      </c>
      <c r="H18" s="57">
        <f>SUM(H20)</f>
        <v>550000</v>
      </c>
      <c r="I18" s="57"/>
    </row>
    <row r="19" spans="1:9" s="58" customFormat="1" ht="15.75" customHeight="1">
      <c r="A19" s="46"/>
      <c r="B19" s="3"/>
      <c r="C19" s="56" t="s">
        <v>15</v>
      </c>
      <c r="D19" s="57"/>
      <c r="E19" s="57"/>
      <c r="F19" s="57"/>
      <c r="G19" s="57"/>
      <c r="H19" s="57"/>
      <c r="I19" s="57"/>
    </row>
    <row r="20" spans="1:9" s="58" customFormat="1" ht="15.75" customHeight="1">
      <c r="A20" s="46"/>
      <c r="B20" s="3"/>
      <c r="C20" s="60" t="s">
        <v>18</v>
      </c>
      <c r="D20" s="57"/>
      <c r="E20" s="57"/>
      <c r="F20" s="57"/>
      <c r="G20" s="57">
        <f>SUM(H20)</f>
        <v>550000</v>
      </c>
      <c r="H20" s="57">
        <v>550000</v>
      </c>
      <c r="I20" s="57"/>
    </row>
    <row r="21" spans="1:9" s="58" customFormat="1" ht="9.75" customHeight="1">
      <c r="A21" s="46"/>
      <c r="B21" s="3"/>
      <c r="C21" s="89"/>
      <c r="D21" s="57"/>
      <c r="E21" s="57"/>
      <c r="F21" s="57"/>
      <c r="G21" s="57"/>
      <c r="H21" s="57"/>
      <c r="I21" s="57"/>
    </row>
    <row r="22" spans="1:9" s="87" customFormat="1" ht="15" customHeight="1">
      <c r="A22" s="35">
        <v>600</v>
      </c>
      <c r="B22" s="36"/>
      <c r="C22" s="88" t="s">
        <v>48</v>
      </c>
      <c r="D22" s="86">
        <f>SUM(E22:F22)</f>
        <v>0</v>
      </c>
      <c r="E22" s="86"/>
      <c r="F22" s="86"/>
      <c r="G22" s="86">
        <f>SUM(H22:I22)</f>
        <v>165814</v>
      </c>
      <c r="H22" s="86">
        <f>SUM(H23)</f>
        <v>165814</v>
      </c>
      <c r="I22" s="86">
        <f>SUM(I23)</f>
        <v>0</v>
      </c>
    </row>
    <row r="23" spans="1:9" s="83" customFormat="1" ht="15" customHeight="1">
      <c r="A23" s="81"/>
      <c r="B23" s="38">
        <v>60016</v>
      </c>
      <c r="C23" s="40" t="s">
        <v>49</v>
      </c>
      <c r="D23" s="84">
        <f>SUM(E23:F23)</f>
        <v>0</v>
      </c>
      <c r="E23" s="82">
        <f>+E24</f>
        <v>0</v>
      </c>
      <c r="F23" s="82">
        <f>+F24</f>
        <v>0</v>
      </c>
      <c r="G23" s="84">
        <f>SUM(H23:I23)</f>
        <v>165814</v>
      </c>
      <c r="H23" s="82">
        <f>SUM(H24)</f>
        <v>165814</v>
      </c>
      <c r="I23" s="82">
        <f>SUM(I24)</f>
        <v>0</v>
      </c>
    </row>
    <row r="24" spans="1:9" s="58" customFormat="1" ht="15.75" customHeight="1">
      <c r="A24" s="46"/>
      <c r="B24" s="3"/>
      <c r="C24" s="90" t="s">
        <v>40</v>
      </c>
      <c r="D24" s="57"/>
      <c r="E24" s="57"/>
      <c r="F24" s="57"/>
      <c r="G24" s="57">
        <f>SUM(H24:I24)</f>
        <v>165814</v>
      </c>
      <c r="H24" s="57">
        <f>SUM(H26)</f>
        <v>165814</v>
      </c>
      <c r="I24" s="57"/>
    </row>
    <row r="25" spans="1:9" s="58" customFormat="1" ht="15.75" customHeight="1">
      <c r="A25" s="46"/>
      <c r="B25" s="3"/>
      <c r="C25" s="91" t="s">
        <v>4</v>
      </c>
      <c r="D25" s="57"/>
      <c r="E25" s="57"/>
      <c r="F25" s="57"/>
      <c r="G25" s="57"/>
      <c r="H25" s="57"/>
      <c r="I25" s="57"/>
    </row>
    <row r="26" spans="1:9" s="58" customFormat="1" ht="15.75" customHeight="1">
      <c r="A26" s="46"/>
      <c r="B26" s="3"/>
      <c r="C26" s="93" t="s">
        <v>41</v>
      </c>
      <c r="D26" s="57"/>
      <c r="E26" s="57"/>
      <c r="F26" s="57"/>
      <c r="G26" s="57">
        <f>SUM(H26:I26)</f>
        <v>165814</v>
      </c>
      <c r="H26" s="57">
        <v>165814</v>
      </c>
      <c r="I26" s="57"/>
    </row>
    <row r="27" spans="1:9" s="58" customFormat="1" ht="15.75" customHeight="1">
      <c r="A27" s="46"/>
      <c r="B27" s="3"/>
      <c r="C27" s="92" t="s">
        <v>15</v>
      </c>
      <c r="D27" s="57"/>
      <c r="E27" s="57"/>
      <c r="F27" s="57"/>
      <c r="G27" s="57"/>
      <c r="H27" s="57"/>
      <c r="I27" s="57"/>
    </row>
    <row r="28" spans="1:9" s="58" customFormat="1" ht="24.75" customHeight="1">
      <c r="A28" s="46"/>
      <c r="B28" s="3"/>
      <c r="C28" s="94" t="s">
        <v>50</v>
      </c>
      <c r="D28" s="57"/>
      <c r="E28" s="57"/>
      <c r="F28" s="57"/>
      <c r="G28" s="57">
        <f>SUM(H28:I28)</f>
        <v>165814</v>
      </c>
      <c r="H28" s="57">
        <v>165814</v>
      </c>
      <c r="I28" s="57"/>
    </row>
    <row r="29" spans="1:9" s="58" customFormat="1" ht="9.75" customHeight="1">
      <c r="A29" s="46"/>
      <c r="B29" s="3"/>
      <c r="C29" s="60"/>
      <c r="D29" s="57"/>
      <c r="E29" s="57"/>
      <c r="F29" s="57"/>
      <c r="G29" s="57"/>
      <c r="H29" s="57"/>
      <c r="I29" s="57"/>
    </row>
    <row r="30" spans="1:9" s="45" customFormat="1" ht="15.75" customHeight="1">
      <c r="A30" s="35">
        <v>700</v>
      </c>
      <c r="B30" s="36"/>
      <c r="C30" s="37" t="s">
        <v>38</v>
      </c>
      <c r="D30" s="44"/>
      <c r="E30" s="44"/>
      <c r="F30" s="44"/>
      <c r="G30" s="44">
        <f>SUM(H30:I30)</f>
        <v>188978</v>
      </c>
      <c r="H30" s="44">
        <f>SUM(H31+H38)</f>
        <v>188978</v>
      </c>
      <c r="I30" s="44"/>
    </row>
    <row r="31" spans="1:9" s="45" customFormat="1" ht="15.75" customHeight="1">
      <c r="A31" s="46"/>
      <c r="B31" s="38">
        <v>70005</v>
      </c>
      <c r="C31" s="39" t="s">
        <v>39</v>
      </c>
      <c r="D31" s="49"/>
      <c r="E31" s="49"/>
      <c r="F31" s="50"/>
      <c r="G31" s="49">
        <f>SUM(G32)</f>
        <v>60000</v>
      </c>
      <c r="H31" s="49">
        <f>SUM(H32)</f>
        <v>60000</v>
      </c>
      <c r="I31" s="49"/>
    </row>
    <row r="32" spans="1:9" s="55" customFormat="1" ht="15.75" customHeight="1">
      <c r="A32" s="51"/>
      <c r="B32" s="52"/>
      <c r="C32" s="53" t="s">
        <v>8</v>
      </c>
      <c r="D32" s="54"/>
      <c r="E32" s="54"/>
      <c r="F32" s="54"/>
      <c r="G32" s="54">
        <f>SUM(G34)</f>
        <v>60000</v>
      </c>
      <c r="H32" s="54">
        <f>SUM(H34)</f>
        <v>60000</v>
      </c>
      <c r="I32" s="54"/>
    </row>
    <row r="33" spans="1:9" s="58" customFormat="1" ht="15.75" customHeight="1">
      <c r="A33" s="46"/>
      <c r="B33" s="3"/>
      <c r="C33" s="56" t="s">
        <v>4</v>
      </c>
      <c r="D33" s="57"/>
      <c r="E33" s="57"/>
      <c r="F33" s="57"/>
      <c r="G33" s="57"/>
      <c r="H33" s="57"/>
      <c r="I33" s="57"/>
    </row>
    <row r="34" spans="1:9" s="58" customFormat="1" ht="15.75" customHeight="1">
      <c r="A34" s="46"/>
      <c r="B34" s="3"/>
      <c r="C34" s="59" t="s">
        <v>17</v>
      </c>
      <c r="D34" s="57"/>
      <c r="E34" s="57"/>
      <c r="F34" s="57"/>
      <c r="G34" s="57">
        <f>SUM(G36)</f>
        <v>60000</v>
      </c>
      <c r="H34" s="57">
        <f>SUM(H36)</f>
        <v>60000</v>
      </c>
      <c r="I34" s="57"/>
    </row>
    <row r="35" spans="1:9" s="58" customFormat="1" ht="15.75" customHeight="1">
      <c r="A35" s="46"/>
      <c r="B35" s="3"/>
      <c r="C35" s="56" t="s">
        <v>15</v>
      </c>
      <c r="D35" s="57"/>
      <c r="E35" s="57"/>
      <c r="F35" s="57"/>
      <c r="G35" s="57"/>
      <c r="H35" s="57"/>
      <c r="I35" s="57"/>
    </row>
    <row r="36" spans="1:9" s="58" customFormat="1" ht="15.75" customHeight="1">
      <c r="A36" s="46"/>
      <c r="B36" s="3"/>
      <c r="C36" s="60" t="s">
        <v>18</v>
      </c>
      <c r="D36" s="57"/>
      <c r="E36" s="57"/>
      <c r="F36" s="57"/>
      <c r="G36" s="57">
        <f>SUM(H36)</f>
        <v>60000</v>
      </c>
      <c r="H36" s="57">
        <v>60000</v>
      </c>
      <c r="I36" s="57"/>
    </row>
    <row r="37" spans="1:9" s="58" customFormat="1" ht="6" customHeight="1">
      <c r="A37" s="69"/>
      <c r="B37" s="70"/>
      <c r="C37" s="71"/>
      <c r="D37" s="96"/>
      <c r="E37" s="72"/>
      <c r="F37" s="72"/>
      <c r="G37" s="72"/>
      <c r="H37" s="72"/>
      <c r="I37" s="72"/>
    </row>
    <row r="38" spans="1:9" s="58" customFormat="1" ht="18" customHeight="1">
      <c r="A38" s="46"/>
      <c r="B38" s="38">
        <v>70095</v>
      </c>
      <c r="C38" s="39" t="s">
        <v>19</v>
      </c>
      <c r="D38" s="62"/>
      <c r="E38" s="62"/>
      <c r="F38" s="62"/>
      <c r="G38" s="62">
        <f>SUM(H38:I38)</f>
        <v>128978</v>
      </c>
      <c r="H38" s="62">
        <f>SUM(H39)</f>
        <v>128978</v>
      </c>
      <c r="I38" s="62"/>
    </row>
    <row r="39" spans="1:9" s="55" customFormat="1" ht="18" customHeight="1">
      <c r="A39" s="51"/>
      <c r="B39" s="52"/>
      <c r="C39" s="53" t="s">
        <v>40</v>
      </c>
      <c r="D39" s="54"/>
      <c r="E39" s="54"/>
      <c r="F39" s="54"/>
      <c r="G39" s="54">
        <f>SUM(H39:I39)</f>
        <v>128978</v>
      </c>
      <c r="H39" s="54">
        <f>SUM(H41)</f>
        <v>128978</v>
      </c>
      <c r="I39" s="54"/>
    </row>
    <row r="40" spans="1:9" s="58" customFormat="1" ht="18" customHeight="1">
      <c r="A40" s="46"/>
      <c r="B40" s="3"/>
      <c r="C40" s="56" t="s">
        <v>4</v>
      </c>
      <c r="D40" s="57"/>
      <c r="E40" s="57"/>
      <c r="F40" s="57"/>
      <c r="G40" s="57"/>
      <c r="H40" s="57"/>
      <c r="I40" s="57"/>
    </row>
    <row r="41" spans="1:9" s="58" customFormat="1" ht="18" customHeight="1">
      <c r="A41" s="46"/>
      <c r="B41" s="3"/>
      <c r="C41" s="59" t="s">
        <v>41</v>
      </c>
      <c r="D41" s="57"/>
      <c r="E41" s="57"/>
      <c r="F41" s="57"/>
      <c r="G41" s="57">
        <f>SUM(H41:I41)</f>
        <v>128978</v>
      </c>
      <c r="H41" s="57">
        <v>128978</v>
      </c>
      <c r="I41" s="57"/>
    </row>
    <row r="42" spans="1:9" s="58" customFormat="1" ht="9.75" customHeight="1">
      <c r="A42" s="46"/>
      <c r="B42" s="3"/>
      <c r="C42" s="60"/>
      <c r="D42" s="57"/>
      <c r="E42" s="57"/>
      <c r="F42" s="57"/>
      <c r="G42" s="57"/>
      <c r="H42" s="57"/>
      <c r="I42" s="57"/>
    </row>
    <row r="43" spans="1:9" s="45" customFormat="1" ht="15.75" customHeight="1">
      <c r="A43" s="35">
        <v>710</v>
      </c>
      <c r="B43" s="36"/>
      <c r="C43" s="37" t="s">
        <v>42</v>
      </c>
      <c r="D43" s="44">
        <f>SUM(E43:F43)</f>
        <v>440000</v>
      </c>
      <c r="E43" s="44">
        <f>SUM(E44)</f>
        <v>38250</v>
      </c>
      <c r="F43" s="44">
        <f>SUM(F44)</f>
        <v>401750</v>
      </c>
      <c r="G43" s="44">
        <f>SUM(H43:I43)</f>
        <v>0</v>
      </c>
      <c r="H43" s="44"/>
      <c r="I43" s="44"/>
    </row>
    <row r="44" spans="1:9" s="45" customFormat="1" ht="15.75" customHeight="1">
      <c r="A44" s="46"/>
      <c r="B44" s="38">
        <v>71012</v>
      </c>
      <c r="C44" s="40" t="s">
        <v>43</v>
      </c>
      <c r="D44" s="49">
        <f>SUM(E44:F44)</f>
        <v>440000</v>
      </c>
      <c r="E44" s="49">
        <f>SUM(E45)</f>
        <v>38250</v>
      </c>
      <c r="F44" s="49">
        <f>SUM(F45)</f>
        <v>401750</v>
      </c>
      <c r="G44" s="49">
        <f>SUM(H44:I44)</f>
        <v>0</v>
      </c>
      <c r="H44" s="49">
        <f>SUM(H45)</f>
        <v>0</v>
      </c>
      <c r="I44" s="49">
        <f>SUM(I45)</f>
        <v>0</v>
      </c>
    </row>
    <row r="45" spans="1:9" s="55" customFormat="1" ht="15.75" customHeight="1">
      <c r="A45" s="51"/>
      <c r="B45" s="52"/>
      <c r="C45" s="53" t="s">
        <v>8</v>
      </c>
      <c r="D45" s="54">
        <f>SUM(E45:F45)</f>
        <v>440000</v>
      </c>
      <c r="E45" s="54">
        <f>SUM(E47)</f>
        <v>38250</v>
      </c>
      <c r="F45" s="54">
        <f>SUM(F47)</f>
        <v>401750</v>
      </c>
      <c r="G45" s="54">
        <f>SUM(H45:I45)</f>
        <v>0</v>
      </c>
      <c r="H45" s="54">
        <f>SUM(H47)</f>
        <v>0</v>
      </c>
      <c r="I45" s="54">
        <f>SUM(I47)</f>
        <v>0</v>
      </c>
    </row>
    <row r="46" spans="1:9" s="58" customFormat="1" ht="15.75" customHeight="1">
      <c r="A46" s="46"/>
      <c r="B46" s="3"/>
      <c r="C46" s="56" t="s">
        <v>4</v>
      </c>
      <c r="D46" s="57"/>
      <c r="E46" s="57"/>
      <c r="F46" s="57"/>
      <c r="G46" s="57"/>
      <c r="H46" s="57"/>
      <c r="I46" s="57"/>
    </row>
    <row r="47" spans="1:9" s="45" customFormat="1" ht="15.75" customHeight="1">
      <c r="A47" s="46"/>
      <c r="B47" s="3"/>
      <c r="C47" s="59" t="s">
        <v>17</v>
      </c>
      <c r="D47" s="57">
        <f>SUM(E47:F47)</f>
        <v>440000</v>
      </c>
      <c r="E47" s="57">
        <f>SUM(E49:E50)</f>
        <v>38250</v>
      </c>
      <c r="F47" s="57">
        <f>SUM(F49:F50)</f>
        <v>401750</v>
      </c>
      <c r="G47" s="57">
        <f>SUM(H47:I47)</f>
        <v>0</v>
      </c>
      <c r="H47" s="57">
        <f>SUM(H49:H50)</f>
        <v>0</v>
      </c>
      <c r="I47" s="57">
        <f>SUM(I49:I50)</f>
        <v>0</v>
      </c>
    </row>
    <row r="48" spans="1:9" s="58" customFormat="1" ht="15.75" customHeight="1">
      <c r="A48" s="46"/>
      <c r="B48" s="3"/>
      <c r="C48" s="56" t="s">
        <v>15</v>
      </c>
      <c r="D48" s="57"/>
      <c r="E48" s="57"/>
      <c r="F48" s="57"/>
      <c r="G48" s="57"/>
      <c r="H48" s="57"/>
      <c r="I48" s="57"/>
    </row>
    <row r="49" spans="1:9" s="58" customFormat="1" ht="15.75" customHeight="1">
      <c r="A49" s="46"/>
      <c r="B49" s="3"/>
      <c r="C49" s="60" t="s">
        <v>28</v>
      </c>
      <c r="D49" s="57">
        <f>SUM(E49:F49)</f>
        <v>410000</v>
      </c>
      <c r="E49" s="57">
        <v>38250</v>
      </c>
      <c r="F49" s="57">
        <v>371750</v>
      </c>
      <c r="G49" s="57">
        <f>SUM(H49:I49)</f>
        <v>0</v>
      </c>
      <c r="H49" s="57"/>
      <c r="I49" s="57"/>
    </row>
    <row r="50" spans="1:9" s="58" customFormat="1" ht="15.75" customHeight="1">
      <c r="A50" s="46"/>
      <c r="B50" s="3"/>
      <c r="C50" s="60" t="s">
        <v>18</v>
      </c>
      <c r="D50" s="57">
        <f>SUM(E50:F50)</f>
        <v>30000</v>
      </c>
      <c r="E50" s="57"/>
      <c r="F50" s="57">
        <v>30000</v>
      </c>
      <c r="G50" s="57">
        <f>SUM(H50:I50)</f>
        <v>0</v>
      </c>
      <c r="H50" s="57"/>
      <c r="I50" s="57"/>
    </row>
    <row r="51" spans="1:9" s="65" customFormat="1" ht="9.75" customHeight="1">
      <c r="A51" s="63"/>
      <c r="B51" s="64"/>
      <c r="C51" s="64"/>
      <c r="D51" s="64"/>
      <c r="E51" s="64"/>
      <c r="F51" s="64"/>
      <c r="G51" s="64"/>
      <c r="H51" s="64"/>
      <c r="I51" s="64"/>
    </row>
    <row r="52" spans="1:9" s="45" customFormat="1" ht="18" customHeight="1">
      <c r="A52" s="66">
        <v>750</v>
      </c>
      <c r="B52" s="42"/>
      <c r="C52" s="43" t="s">
        <v>20</v>
      </c>
      <c r="D52" s="44">
        <f>SUM(E52:F52)</f>
        <v>60000</v>
      </c>
      <c r="E52" s="44">
        <f>SUM(E53+E61)</f>
        <v>60000</v>
      </c>
      <c r="F52" s="44">
        <f>SUM(F53+F61)</f>
        <v>0</v>
      </c>
      <c r="G52" s="44">
        <f>SUM(H52:I52)</f>
        <v>440000</v>
      </c>
      <c r="H52" s="44">
        <f>SUM(H53+H61)</f>
        <v>40000</v>
      </c>
      <c r="I52" s="44">
        <f>SUM(I53+I61)</f>
        <v>400000</v>
      </c>
    </row>
    <row r="53" spans="1:9" s="45" customFormat="1" ht="18" customHeight="1">
      <c r="A53" s="46"/>
      <c r="B53" s="67">
        <v>75023</v>
      </c>
      <c r="C53" s="48" t="s">
        <v>24</v>
      </c>
      <c r="D53" s="49">
        <f>SUM(E53:F53)</f>
        <v>0</v>
      </c>
      <c r="E53" s="49">
        <f>SUM(E54)</f>
        <v>0</v>
      </c>
      <c r="F53" s="49">
        <f>SUM(F54)</f>
        <v>0</v>
      </c>
      <c r="G53" s="49">
        <f>SUM(H53:I53)</f>
        <v>440000</v>
      </c>
      <c r="H53" s="49">
        <f>SUM(H54)</f>
        <v>40000</v>
      </c>
      <c r="I53" s="49">
        <f>SUM(I54)</f>
        <v>400000</v>
      </c>
    </row>
    <row r="54" spans="1:9" s="55" customFormat="1" ht="18" customHeight="1">
      <c r="A54" s="51"/>
      <c r="B54" s="52"/>
      <c r="C54" s="53" t="s">
        <v>8</v>
      </c>
      <c r="D54" s="54">
        <f>SUM(E54:F54)</f>
        <v>0</v>
      </c>
      <c r="E54" s="54">
        <f>SUM(E56)</f>
        <v>0</v>
      </c>
      <c r="F54" s="54">
        <f>SUM(F56)</f>
        <v>0</v>
      </c>
      <c r="G54" s="54">
        <f>SUM(H54:I54)</f>
        <v>440000</v>
      </c>
      <c r="H54" s="54">
        <f>SUM(H56)</f>
        <v>40000</v>
      </c>
      <c r="I54" s="54">
        <f>SUM(I56)</f>
        <v>400000</v>
      </c>
    </row>
    <row r="55" spans="1:9" s="58" customFormat="1" ht="18" customHeight="1">
      <c r="A55" s="46"/>
      <c r="B55" s="3"/>
      <c r="C55" s="56" t="s">
        <v>4</v>
      </c>
      <c r="D55" s="57"/>
      <c r="E55" s="57"/>
      <c r="F55" s="57"/>
      <c r="G55" s="57"/>
      <c r="H55" s="57"/>
      <c r="I55" s="57"/>
    </row>
    <row r="56" spans="1:9" s="58" customFormat="1" ht="18" customHeight="1">
      <c r="A56" s="46"/>
      <c r="B56" s="3"/>
      <c r="C56" s="59" t="s">
        <v>17</v>
      </c>
      <c r="D56" s="57">
        <f>SUM(E56:F56)</f>
        <v>0</v>
      </c>
      <c r="E56" s="57">
        <f>SUM(E58:E59)</f>
        <v>0</v>
      </c>
      <c r="F56" s="57">
        <f>SUM(F58:F59)</f>
        <v>0</v>
      </c>
      <c r="G56" s="57">
        <f>SUM(H56:I56)</f>
        <v>440000</v>
      </c>
      <c r="H56" s="57">
        <f>SUM(H58:H59)</f>
        <v>40000</v>
      </c>
      <c r="I56" s="57">
        <f>SUM(I58:I59)</f>
        <v>400000</v>
      </c>
    </row>
    <row r="57" spans="1:9" s="58" customFormat="1" ht="18" customHeight="1">
      <c r="A57" s="46"/>
      <c r="B57" s="3"/>
      <c r="C57" s="56" t="s">
        <v>15</v>
      </c>
      <c r="D57" s="57"/>
      <c r="E57" s="57"/>
      <c r="F57" s="57"/>
      <c r="G57" s="57"/>
      <c r="H57" s="57"/>
      <c r="I57" s="57"/>
    </row>
    <row r="58" spans="1:9" s="58" customFormat="1" ht="18" customHeight="1">
      <c r="A58" s="46"/>
      <c r="B58" s="3"/>
      <c r="C58" s="60" t="s">
        <v>28</v>
      </c>
      <c r="D58" s="57">
        <f>SUM(E58:F58)</f>
        <v>0</v>
      </c>
      <c r="E58" s="57"/>
      <c r="F58" s="57"/>
      <c r="G58" s="57">
        <f>SUM(H58:I58)</f>
        <v>400000</v>
      </c>
      <c r="H58" s="57"/>
      <c r="I58" s="57">
        <v>400000</v>
      </c>
    </row>
    <row r="59" spans="1:9" s="58" customFormat="1" ht="18" customHeight="1">
      <c r="A59" s="46"/>
      <c r="B59" s="3"/>
      <c r="C59" s="60" t="s">
        <v>18</v>
      </c>
      <c r="D59" s="57">
        <f>SUM(E59:F59)</f>
        <v>0</v>
      </c>
      <c r="E59" s="57"/>
      <c r="F59" s="57"/>
      <c r="G59" s="57">
        <f>SUM(H59:I59)</f>
        <v>40000</v>
      </c>
      <c r="H59" s="57">
        <v>40000</v>
      </c>
      <c r="I59" s="57"/>
    </row>
    <row r="60" spans="1:9" s="58" customFormat="1" ht="6" customHeight="1">
      <c r="A60" s="46"/>
      <c r="B60" s="3"/>
      <c r="C60" s="68"/>
      <c r="D60" s="61"/>
      <c r="E60" s="57"/>
      <c r="F60" s="57"/>
      <c r="G60" s="57"/>
      <c r="H60" s="57"/>
      <c r="I60" s="57"/>
    </row>
    <row r="61" spans="1:9" s="83" customFormat="1" ht="15.75" customHeight="1">
      <c r="A61" s="81"/>
      <c r="B61" s="38">
        <v>75095</v>
      </c>
      <c r="C61" s="39" t="s">
        <v>19</v>
      </c>
      <c r="D61" s="84">
        <f>SUM(E61:F61)</f>
        <v>60000</v>
      </c>
      <c r="E61" s="82">
        <f>SUM(E62)</f>
        <v>60000</v>
      </c>
      <c r="F61" s="82"/>
      <c r="G61" s="84">
        <f>SUM(H61:I61)</f>
        <v>0</v>
      </c>
      <c r="H61" s="82">
        <f>SUM(H62)</f>
        <v>0</v>
      </c>
      <c r="I61" s="82"/>
    </row>
    <row r="62" spans="1:9" s="55" customFormat="1" ht="15.75" customHeight="1">
      <c r="A62" s="51"/>
      <c r="B62" s="52"/>
      <c r="C62" s="53" t="s">
        <v>8</v>
      </c>
      <c r="D62" s="54">
        <f>SUM(D64)</f>
        <v>60000</v>
      </c>
      <c r="E62" s="54">
        <f>SUM(E64)</f>
        <v>60000</v>
      </c>
      <c r="F62" s="54"/>
      <c r="G62" s="54">
        <f>SUM(G64)</f>
        <v>0</v>
      </c>
      <c r="H62" s="54">
        <f>SUM(H64)</f>
        <v>0</v>
      </c>
      <c r="I62" s="54"/>
    </row>
    <row r="63" spans="1:9" s="58" customFormat="1" ht="15.75" customHeight="1">
      <c r="A63" s="46"/>
      <c r="B63" s="3"/>
      <c r="C63" s="56" t="s">
        <v>4</v>
      </c>
      <c r="D63" s="57"/>
      <c r="E63" s="57"/>
      <c r="F63" s="57"/>
      <c r="G63" s="57"/>
      <c r="H63" s="57"/>
      <c r="I63" s="57"/>
    </row>
    <row r="64" spans="1:9" s="58" customFormat="1" ht="15.75" customHeight="1">
      <c r="A64" s="46"/>
      <c r="B64" s="3"/>
      <c r="C64" s="59" t="s">
        <v>17</v>
      </c>
      <c r="D64" s="57">
        <f>SUM(D66)</f>
        <v>60000</v>
      </c>
      <c r="E64" s="57">
        <f>SUM(E66)</f>
        <v>60000</v>
      </c>
      <c r="F64" s="57"/>
      <c r="G64" s="57">
        <f>SUM(G66)</f>
        <v>0</v>
      </c>
      <c r="H64" s="57">
        <f>SUM(H66)</f>
        <v>0</v>
      </c>
      <c r="I64" s="57"/>
    </row>
    <row r="65" spans="1:9" s="58" customFormat="1" ht="15.75" customHeight="1">
      <c r="A65" s="46"/>
      <c r="B65" s="3"/>
      <c r="C65" s="56" t="s">
        <v>15</v>
      </c>
      <c r="D65" s="57"/>
      <c r="E65" s="57"/>
      <c r="F65" s="57"/>
      <c r="G65" s="57"/>
      <c r="H65" s="57"/>
      <c r="I65" s="57"/>
    </row>
    <row r="66" spans="1:9" s="58" customFormat="1" ht="15.75" customHeight="1">
      <c r="A66" s="46"/>
      <c r="B66" s="3"/>
      <c r="C66" s="60" t="s">
        <v>18</v>
      </c>
      <c r="D66" s="57">
        <f>SUM(E66)</f>
        <v>60000</v>
      </c>
      <c r="E66" s="57">
        <v>60000</v>
      </c>
      <c r="F66" s="57"/>
      <c r="G66" s="57">
        <f>SUM(H66)</f>
        <v>0</v>
      </c>
      <c r="H66" s="57"/>
      <c r="I66" s="57"/>
    </row>
    <row r="67" spans="1:9" s="58" customFormat="1" ht="9.75" customHeight="1">
      <c r="A67" s="69"/>
      <c r="B67" s="70"/>
      <c r="C67" s="97"/>
      <c r="D67" s="72"/>
      <c r="E67" s="72"/>
      <c r="F67" s="72"/>
      <c r="G67" s="72"/>
      <c r="H67" s="72"/>
      <c r="I67" s="72"/>
    </row>
    <row r="68" spans="1:9" s="45" customFormat="1" ht="15.75" customHeight="1">
      <c r="A68" s="66">
        <v>801</v>
      </c>
      <c r="B68" s="42"/>
      <c r="C68" s="43" t="s">
        <v>30</v>
      </c>
      <c r="D68" s="44">
        <f>SUM(E68:F68)</f>
        <v>6490344</v>
      </c>
      <c r="E68" s="44">
        <f>SUM(E69+E76+E81+E88+E95)</f>
        <v>6490344</v>
      </c>
      <c r="F68" s="44">
        <f>SUM(F69+F76+F81+F88+F95)</f>
        <v>0</v>
      </c>
      <c r="G68" s="44">
        <f>SUM(H68:I68)</f>
        <v>17700</v>
      </c>
      <c r="H68" s="44">
        <f>SUM(H69+H76+H81+H88+H95)</f>
        <v>1500</v>
      </c>
      <c r="I68" s="44">
        <f>SUM(I69+I76+I81+I88+I95)</f>
        <v>16200</v>
      </c>
    </row>
    <row r="69" spans="1:9" s="45" customFormat="1" ht="15.75" customHeight="1">
      <c r="A69" s="46"/>
      <c r="B69" s="38">
        <v>80101</v>
      </c>
      <c r="C69" s="40" t="s">
        <v>51</v>
      </c>
      <c r="D69" s="49"/>
      <c r="E69" s="49"/>
      <c r="F69" s="50"/>
      <c r="G69" s="49">
        <f>SUM(G70)</f>
        <v>1500</v>
      </c>
      <c r="H69" s="49">
        <f>SUM(H70)</f>
        <v>1500</v>
      </c>
      <c r="I69" s="49"/>
    </row>
    <row r="70" spans="1:9" s="55" customFormat="1" ht="15.75" customHeight="1">
      <c r="A70" s="51"/>
      <c r="B70" s="52"/>
      <c r="C70" s="53" t="s">
        <v>8</v>
      </c>
      <c r="D70" s="54"/>
      <c r="E70" s="54"/>
      <c r="F70" s="54"/>
      <c r="G70" s="54">
        <f>SUM(G72)</f>
        <v>1500</v>
      </c>
      <c r="H70" s="54">
        <f>SUM(H72)</f>
        <v>1500</v>
      </c>
      <c r="I70" s="54"/>
    </row>
    <row r="71" spans="1:9" s="58" customFormat="1" ht="15.75" customHeight="1">
      <c r="A71" s="46"/>
      <c r="B71" s="3"/>
      <c r="C71" s="56" t="s">
        <v>4</v>
      </c>
      <c r="D71" s="57"/>
      <c r="E71" s="57"/>
      <c r="F71" s="57"/>
      <c r="G71" s="57"/>
      <c r="H71" s="57"/>
      <c r="I71" s="57"/>
    </row>
    <row r="72" spans="1:9" s="58" customFormat="1" ht="15.75" customHeight="1">
      <c r="A72" s="46"/>
      <c r="B72" s="3"/>
      <c r="C72" s="59" t="s">
        <v>17</v>
      </c>
      <c r="D72" s="57"/>
      <c r="E72" s="57"/>
      <c r="F72" s="57"/>
      <c r="G72" s="57">
        <f>SUM(G74)</f>
        <v>1500</v>
      </c>
      <c r="H72" s="57">
        <f>SUM(H74)</f>
        <v>1500</v>
      </c>
      <c r="I72" s="57"/>
    </row>
    <row r="73" spans="1:9" s="58" customFormat="1" ht="15.75" customHeight="1">
      <c r="A73" s="46"/>
      <c r="B73" s="3"/>
      <c r="C73" s="56" t="s">
        <v>15</v>
      </c>
      <c r="D73" s="57"/>
      <c r="E73" s="57"/>
      <c r="F73" s="57"/>
      <c r="G73" s="57"/>
      <c r="H73" s="57"/>
      <c r="I73" s="57"/>
    </row>
    <row r="74" spans="1:9" s="58" customFormat="1" ht="15.75" customHeight="1">
      <c r="A74" s="46"/>
      <c r="B74" s="3"/>
      <c r="C74" s="60" t="s">
        <v>28</v>
      </c>
      <c r="D74" s="57"/>
      <c r="E74" s="57"/>
      <c r="F74" s="57"/>
      <c r="G74" s="57">
        <f>SUM(H74)</f>
        <v>1500</v>
      </c>
      <c r="H74" s="57">
        <v>1500</v>
      </c>
      <c r="I74" s="57"/>
    </row>
    <row r="75" spans="1:9" s="45" customFormat="1" ht="6" customHeight="1">
      <c r="A75" s="76"/>
      <c r="B75" s="52"/>
      <c r="C75" s="95"/>
      <c r="D75" s="54"/>
      <c r="E75" s="54"/>
      <c r="F75" s="54"/>
      <c r="G75" s="54"/>
      <c r="H75" s="54"/>
      <c r="I75" s="54"/>
    </row>
    <row r="76" spans="1:9" s="45" customFormat="1" ht="15.75" customHeight="1">
      <c r="A76" s="46"/>
      <c r="B76" s="38">
        <v>80102</v>
      </c>
      <c r="C76" s="40" t="s">
        <v>44</v>
      </c>
      <c r="D76" s="49"/>
      <c r="E76" s="49"/>
      <c r="F76" s="50"/>
      <c r="G76" s="49">
        <f>SUM(H76:I76)</f>
        <v>14790</v>
      </c>
      <c r="H76" s="49"/>
      <c r="I76" s="49">
        <f>SUM(I77)</f>
        <v>14790</v>
      </c>
    </row>
    <row r="77" spans="1:9" s="55" customFormat="1" ht="15.75" customHeight="1">
      <c r="A77" s="51"/>
      <c r="B77" s="52"/>
      <c r="C77" s="53" t="s">
        <v>8</v>
      </c>
      <c r="D77" s="54"/>
      <c r="E77" s="54"/>
      <c r="F77" s="54"/>
      <c r="G77" s="54">
        <f>SUM(H77:I77)</f>
        <v>14790</v>
      </c>
      <c r="H77" s="54"/>
      <c r="I77" s="54">
        <f>SUM(I79)</f>
        <v>14790</v>
      </c>
    </row>
    <row r="78" spans="1:9" s="58" customFormat="1" ht="15.75" customHeight="1">
      <c r="A78" s="46"/>
      <c r="B78" s="3"/>
      <c r="C78" s="56" t="s">
        <v>4</v>
      </c>
      <c r="D78" s="57"/>
      <c r="E78" s="57"/>
      <c r="F78" s="57"/>
      <c r="G78" s="57"/>
      <c r="H78" s="57"/>
      <c r="I78" s="57"/>
    </row>
    <row r="79" spans="1:9" s="58" customFormat="1" ht="30" customHeight="1">
      <c r="A79" s="46"/>
      <c r="B79" s="3"/>
      <c r="C79" s="68" t="s">
        <v>25</v>
      </c>
      <c r="D79" s="57"/>
      <c r="E79" s="57"/>
      <c r="F79" s="57"/>
      <c r="G79" s="57">
        <f>SUM(H79:I79)</f>
        <v>14790</v>
      </c>
      <c r="H79" s="57"/>
      <c r="I79" s="57">
        <f>3990+9720+1080</f>
        <v>14790</v>
      </c>
    </row>
    <row r="80" spans="1:9" s="58" customFormat="1" ht="6" customHeight="1">
      <c r="A80" s="46"/>
      <c r="B80" s="3"/>
      <c r="C80" s="68"/>
      <c r="D80" s="61"/>
      <c r="E80" s="57"/>
      <c r="F80" s="57"/>
      <c r="G80" s="57"/>
      <c r="H80" s="57"/>
      <c r="I80" s="57"/>
    </row>
    <row r="81" spans="1:9" s="83" customFormat="1" ht="18" customHeight="1">
      <c r="A81" s="81"/>
      <c r="B81" s="38">
        <v>80113</v>
      </c>
      <c r="C81" s="85" t="s">
        <v>45</v>
      </c>
      <c r="D81" s="84">
        <f>SUM(E81:F81)</f>
        <v>990344</v>
      </c>
      <c r="E81" s="82">
        <f>SUM(E82)</f>
        <v>990344</v>
      </c>
      <c r="F81" s="82"/>
      <c r="G81" s="84">
        <f>SUM(H81:I81)</f>
        <v>0</v>
      </c>
      <c r="H81" s="82">
        <f>SUM(H82)</f>
        <v>0</v>
      </c>
      <c r="I81" s="82"/>
    </row>
    <row r="82" spans="1:9" s="55" customFormat="1" ht="18" customHeight="1">
      <c r="A82" s="51"/>
      <c r="B82" s="52"/>
      <c r="C82" s="53" t="s">
        <v>8</v>
      </c>
      <c r="D82" s="54">
        <f>SUM(D84)</f>
        <v>990344</v>
      </c>
      <c r="E82" s="54">
        <f>SUM(E84)</f>
        <v>990344</v>
      </c>
      <c r="F82" s="54"/>
      <c r="G82" s="54">
        <f>SUM(G84)</f>
        <v>0</v>
      </c>
      <c r="H82" s="54">
        <f>SUM(H84)</f>
        <v>0</v>
      </c>
      <c r="I82" s="54"/>
    </row>
    <row r="83" spans="1:9" s="58" customFormat="1" ht="18" customHeight="1">
      <c r="A83" s="46"/>
      <c r="B83" s="3"/>
      <c r="C83" s="56" t="s">
        <v>4</v>
      </c>
      <c r="D83" s="57"/>
      <c r="E83" s="57"/>
      <c r="F83" s="57"/>
      <c r="G83" s="57"/>
      <c r="H83" s="57"/>
      <c r="I83" s="57"/>
    </row>
    <row r="84" spans="1:9" s="45" customFormat="1" ht="18" customHeight="1">
      <c r="A84" s="46"/>
      <c r="B84" s="3"/>
      <c r="C84" s="59" t="s">
        <v>17</v>
      </c>
      <c r="D84" s="57">
        <f>SUM(D86)</f>
        <v>990344</v>
      </c>
      <c r="E84" s="57">
        <f>SUM(E86)</f>
        <v>990344</v>
      </c>
      <c r="F84" s="57"/>
      <c r="G84" s="57">
        <f>SUM(G86)</f>
        <v>0</v>
      </c>
      <c r="H84" s="57">
        <f>SUM(H86)</f>
        <v>0</v>
      </c>
      <c r="I84" s="57"/>
    </row>
    <row r="85" spans="1:9" s="58" customFormat="1" ht="18" customHeight="1">
      <c r="A85" s="46"/>
      <c r="B85" s="3"/>
      <c r="C85" s="56" t="s">
        <v>15</v>
      </c>
      <c r="D85" s="57"/>
      <c r="E85" s="57"/>
      <c r="F85" s="57"/>
      <c r="G85" s="57"/>
      <c r="H85" s="57"/>
      <c r="I85" s="57"/>
    </row>
    <row r="86" spans="1:9" s="58" customFormat="1" ht="15.75" customHeight="1">
      <c r="A86" s="46"/>
      <c r="B86" s="3"/>
      <c r="C86" s="60" t="s">
        <v>18</v>
      </c>
      <c r="D86" s="57">
        <f>SUM(E86)</f>
        <v>990344</v>
      </c>
      <c r="E86" s="57">
        <v>990344</v>
      </c>
      <c r="F86" s="57"/>
      <c r="G86" s="57">
        <f>SUM(H86)</f>
        <v>0</v>
      </c>
      <c r="H86" s="57"/>
      <c r="I86" s="57"/>
    </row>
    <row r="87" spans="1:9" s="58" customFormat="1" ht="6" customHeight="1">
      <c r="A87" s="46"/>
      <c r="B87" s="3"/>
      <c r="C87" s="68"/>
      <c r="D87" s="61"/>
      <c r="E87" s="57"/>
      <c r="F87" s="57"/>
      <c r="G87" s="57"/>
      <c r="H87" s="57"/>
      <c r="I87" s="57"/>
    </row>
    <row r="88" spans="1:9" s="83" customFormat="1" ht="15" customHeight="1">
      <c r="A88" s="81"/>
      <c r="B88" s="38">
        <v>80115</v>
      </c>
      <c r="C88" s="39" t="s">
        <v>52</v>
      </c>
      <c r="D88" s="84">
        <f>SUM(E88:F88)</f>
        <v>0</v>
      </c>
      <c r="E88" s="82">
        <f>SUM(E89)</f>
        <v>0</v>
      </c>
      <c r="F88" s="82"/>
      <c r="G88" s="84">
        <f>SUM(H88:I88)</f>
        <v>1410</v>
      </c>
      <c r="H88" s="82">
        <f>SUM(H89)</f>
        <v>0</v>
      </c>
      <c r="I88" s="82">
        <f>SUM(I89)</f>
        <v>1410</v>
      </c>
    </row>
    <row r="89" spans="1:9" s="55" customFormat="1" ht="15" customHeight="1">
      <c r="A89" s="51"/>
      <c r="B89" s="52"/>
      <c r="C89" s="53" t="s">
        <v>8</v>
      </c>
      <c r="D89" s="54">
        <f>SUM(D91)</f>
        <v>0</v>
      </c>
      <c r="E89" s="54">
        <f>SUM(E91)</f>
        <v>0</v>
      </c>
      <c r="F89" s="54"/>
      <c r="G89" s="54">
        <f>SUM(H89:I89)</f>
        <v>1410</v>
      </c>
      <c r="H89" s="54">
        <f>SUM(H91)</f>
        <v>0</v>
      </c>
      <c r="I89" s="54">
        <f>SUM(I91)</f>
        <v>1410</v>
      </c>
    </row>
    <row r="90" spans="1:9" s="58" customFormat="1" ht="15" customHeight="1">
      <c r="A90" s="46"/>
      <c r="B90" s="3"/>
      <c r="C90" s="56" t="s">
        <v>4</v>
      </c>
      <c r="D90" s="57"/>
      <c r="E90" s="57"/>
      <c r="F90" s="57"/>
      <c r="G90" s="57"/>
      <c r="H90" s="57"/>
      <c r="I90" s="57"/>
    </row>
    <row r="91" spans="1:9" s="45" customFormat="1" ht="15" customHeight="1">
      <c r="A91" s="46"/>
      <c r="B91" s="3"/>
      <c r="C91" s="59" t="s">
        <v>17</v>
      </c>
      <c r="D91" s="57">
        <f>SUM(D93)</f>
        <v>0</v>
      </c>
      <c r="E91" s="57">
        <f>SUM(E93)</f>
        <v>0</v>
      </c>
      <c r="F91" s="57"/>
      <c r="G91" s="57">
        <f>SUM(H91:I91)</f>
        <v>1410</v>
      </c>
      <c r="H91" s="57">
        <f>SUM(H93)</f>
        <v>0</v>
      </c>
      <c r="I91" s="57">
        <f>SUM(I93)</f>
        <v>1410</v>
      </c>
    </row>
    <row r="92" spans="1:9" s="58" customFormat="1" ht="15" customHeight="1">
      <c r="A92" s="46"/>
      <c r="B92" s="3"/>
      <c r="C92" s="56" t="s">
        <v>15</v>
      </c>
      <c r="D92" s="57"/>
      <c r="E92" s="57"/>
      <c r="F92" s="57"/>
      <c r="G92" s="57"/>
      <c r="H92" s="57"/>
      <c r="I92" s="57"/>
    </row>
    <row r="93" spans="1:9" s="58" customFormat="1" ht="15" customHeight="1">
      <c r="A93" s="46"/>
      <c r="B93" s="3"/>
      <c r="C93" s="60" t="s">
        <v>18</v>
      </c>
      <c r="D93" s="57">
        <f>SUM(E93)</f>
        <v>0</v>
      </c>
      <c r="E93" s="57"/>
      <c r="F93" s="57"/>
      <c r="G93" s="57">
        <f>SUM(H93:I93)</f>
        <v>1410</v>
      </c>
      <c r="H93" s="57"/>
      <c r="I93" s="57">
        <v>1410</v>
      </c>
    </row>
    <row r="94" spans="1:9" s="45" customFormat="1" ht="6" customHeight="1">
      <c r="A94" s="46"/>
      <c r="B94" s="3"/>
      <c r="C94" s="68"/>
      <c r="D94" s="57"/>
      <c r="E94" s="57"/>
      <c r="F94" s="57"/>
      <c r="G94" s="57"/>
      <c r="H94" s="57"/>
      <c r="I94" s="57"/>
    </row>
    <row r="95" spans="1:9" s="45" customFormat="1" ht="15" customHeight="1">
      <c r="A95" s="46"/>
      <c r="B95" s="38">
        <v>80195</v>
      </c>
      <c r="C95" s="39" t="s">
        <v>19</v>
      </c>
      <c r="D95" s="49">
        <f>SUM(E95:F95)</f>
        <v>5500000</v>
      </c>
      <c r="E95" s="49">
        <f>SUM(E96)</f>
        <v>5500000</v>
      </c>
      <c r="F95" s="50"/>
      <c r="G95" s="49"/>
      <c r="H95" s="49"/>
      <c r="I95" s="49"/>
    </row>
    <row r="96" spans="1:9" s="55" customFormat="1" ht="15" customHeight="1">
      <c r="A96" s="51"/>
      <c r="B96" s="52"/>
      <c r="C96" s="53" t="s">
        <v>8</v>
      </c>
      <c r="D96" s="54">
        <f>SUM(E96:F96)</f>
        <v>5500000</v>
      </c>
      <c r="E96" s="54">
        <f>SUM(E98+E101)</f>
        <v>5500000</v>
      </c>
      <c r="F96" s="54"/>
      <c r="G96" s="54"/>
      <c r="H96" s="54"/>
      <c r="I96" s="54"/>
    </row>
    <row r="97" spans="1:9" s="58" customFormat="1" ht="15" customHeight="1">
      <c r="A97" s="46"/>
      <c r="B97" s="3"/>
      <c r="C97" s="56" t="s">
        <v>4</v>
      </c>
      <c r="D97" s="57"/>
      <c r="E97" s="57"/>
      <c r="F97" s="57"/>
      <c r="G97" s="57"/>
      <c r="H97" s="57"/>
      <c r="I97" s="57"/>
    </row>
    <row r="98" spans="1:9" s="58" customFormat="1" ht="15" customHeight="1">
      <c r="A98" s="69"/>
      <c r="B98" s="70"/>
      <c r="C98" s="98" t="s">
        <v>17</v>
      </c>
      <c r="D98" s="72">
        <f>SUM(E98:F98)</f>
        <v>4000000</v>
      </c>
      <c r="E98" s="72">
        <f>SUM(E100)</f>
        <v>4000000</v>
      </c>
      <c r="F98" s="72"/>
      <c r="G98" s="72"/>
      <c r="H98" s="72"/>
      <c r="I98" s="72"/>
    </row>
    <row r="99" spans="1:9" s="58" customFormat="1" ht="15" customHeight="1">
      <c r="A99" s="46"/>
      <c r="B99" s="3"/>
      <c r="C99" s="56" t="s">
        <v>15</v>
      </c>
      <c r="D99" s="57"/>
      <c r="E99" s="57"/>
      <c r="F99" s="57"/>
      <c r="G99" s="57"/>
      <c r="H99" s="57"/>
      <c r="I99" s="57"/>
    </row>
    <row r="100" spans="1:9" s="58" customFormat="1" ht="15.75" customHeight="1">
      <c r="A100" s="46"/>
      <c r="B100" s="3"/>
      <c r="C100" s="60" t="s">
        <v>28</v>
      </c>
      <c r="D100" s="57">
        <f>SUM(E100:F100)</f>
        <v>4000000</v>
      </c>
      <c r="E100" s="57">
        <v>4000000</v>
      </c>
      <c r="F100" s="57"/>
      <c r="G100" s="57"/>
      <c r="H100" s="57"/>
      <c r="I100" s="57"/>
    </row>
    <row r="101" spans="1:9" s="58" customFormat="1" ht="15.75" customHeight="1">
      <c r="A101" s="46"/>
      <c r="B101" s="3"/>
      <c r="C101" s="59" t="s">
        <v>29</v>
      </c>
      <c r="D101" s="57">
        <f>SUM(E101:F101)</f>
        <v>1500000</v>
      </c>
      <c r="E101" s="57">
        <v>1500000</v>
      </c>
      <c r="F101" s="57"/>
      <c r="G101" s="57"/>
      <c r="H101" s="57"/>
      <c r="I101" s="57"/>
    </row>
    <row r="102" spans="1:9" s="58" customFormat="1" ht="9.75" customHeight="1">
      <c r="A102" s="46"/>
      <c r="B102" s="3"/>
      <c r="C102" s="60"/>
      <c r="D102" s="57"/>
      <c r="E102" s="57"/>
      <c r="F102" s="57"/>
      <c r="G102" s="57"/>
      <c r="H102" s="57"/>
      <c r="I102" s="57"/>
    </row>
    <row r="103" spans="1:9" s="45" customFormat="1" ht="15.75" customHeight="1">
      <c r="A103" s="66">
        <v>851</v>
      </c>
      <c r="B103" s="42"/>
      <c r="C103" s="43" t="s">
        <v>21</v>
      </c>
      <c r="D103" s="44"/>
      <c r="E103" s="44"/>
      <c r="F103" s="44"/>
      <c r="G103" s="44">
        <f>SUM(H103:I103)</f>
        <v>2729526</v>
      </c>
      <c r="H103" s="44">
        <f>SUM(H104)</f>
        <v>2729526</v>
      </c>
      <c r="I103" s="44"/>
    </row>
    <row r="104" spans="1:9" s="45" customFormat="1" ht="15.75" customHeight="1">
      <c r="A104" s="46"/>
      <c r="B104" s="67">
        <v>85154</v>
      </c>
      <c r="C104" s="48" t="s">
        <v>27</v>
      </c>
      <c r="D104" s="49"/>
      <c r="E104" s="49"/>
      <c r="F104" s="50"/>
      <c r="G104" s="49">
        <f>SUM(H104:I104)</f>
        <v>2729526</v>
      </c>
      <c r="H104" s="49">
        <f>SUM(H105)</f>
        <v>2729526</v>
      </c>
      <c r="I104" s="49"/>
    </row>
    <row r="105" spans="1:9" s="55" customFormat="1" ht="15.75" customHeight="1">
      <c r="A105" s="51"/>
      <c r="B105" s="52"/>
      <c r="C105" s="53" t="s">
        <v>8</v>
      </c>
      <c r="D105" s="54"/>
      <c r="E105" s="54"/>
      <c r="F105" s="54"/>
      <c r="G105" s="54">
        <f>SUM(H105:I105)</f>
        <v>2729526</v>
      </c>
      <c r="H105" s="54">
        <f>SUM(H107+H110)</f>
        <v>2729526</v>
      </c>
      <c r="I105" s="54"/>
    </row>
    <row r="106" spans="1:9" s="58" customFormat="1" ht="15.75" customHeight="1">
      <c r="A106" s="46"/>
      <c r="B106" s="3"/>
      <c r="C106" s="56" t="s">
        <v>4</v>
      </c>
      <c r="D106" s="57"/>
      <c r="E106" s="57"/>
      <c r="F106" s="57"/>
      <c r="G106" s="57"/>
      <c r="H106" s="57"/>
      <c r="I106" s="57"/>
    </row>
    <row r="107" spans="1:9" s="58" customFormat="1" ht="15.75" customHeight="1">
      <c r="A107" s="46"/>
      <c r="B107" s="3"/>
      <c r="C107" s="59" t="s">
        <v>17</v>
      </c>
      <c r="D107" s="57"/>
      <c r="E107" s="57"/>
      <c r="F107" s="57"/>
      <c r="G107" s="57">
        <f>SUM(H107:I107)</f>
        <v>1269526</v>
      </c>
      <c r="H107" s="57">
        <f>SUM(H109)</f>
        <v>1269526</v>
      </c>
      <c r="I107" s="57"/>
    </row>
    <row r="108" spans="1:9" s="58" customFormat="1" ht="15.75" customHeight="1">
      <c r="A108" s="46"/>
      <c r="B108" s="3"/>
      <c r="C108" s="56" t="s">
        <v>15</v>
      </c>
      <c r="D108" s="57"/>
      <c r="E108" s="57"/>
      <c r="F108" s="57"/>
      <c r="G108" s="57"/>
      <c r="H108" s="57"/>
      <c r="I108" s="57"/>
    </row>
    <row r="109" spans="1:9" s="58" customFormat="1" ht="15.75" customHeight="1">
      <c r="A109" s="46"/>
      <c r="B109" s="3"/>
      <c r="C109" s="60" t="s">
        <v>18</v>
      </c>
      <c r="D109" s="57"/>
      <c r="E109" s="57"/>
      <c r="F109" s="57"/>
      <c r="G109" s="57">
        <f>SUM(H109:I109)</f>
        <v>1269526</v>
      </c>
      <c r="H109" s="57">
        <v>1269526</v>
      </c>
      <c r="I109" s="57"/>
    </row>
    <row r="110" spans="1:9" s="58" customFormat="1" ht="15.75" customHeight="1">
      <c r="A110" s="46"/>
      <c r="B110" s="3"/>
      <c r="C110" s="59" t="s">
        <v>23</v>
      </c>
      <c r="D110" s="57"/>
      <c r="E110" s="57"/>
      <c r="F110" s="57"/>
      <c r="G110" s="57">
        <f>SUM(H110:I110)</f>
        <v>1460000</v>
      </c>
      <c r="H110" s="57">
        <v>1460000</v>
      </c>
      <c r="I110" s="57"/>
    </row>
    <row r="111" spans="1:9" s="58" customFormat="1" ht="9.75" customHeight="1">
      <c r="A111" s="46"/>
      <c r="B111" s="3"/>
      <c r="C111" s="60"/>
      <c r="D111" s="57"/>
      <c r="E111" s="57"/>
      <c r="F111" s="57"/>
      <c r="G111" s="57"/>
      <c r="H111" s="57"/>
      <c r="I111" s="57"/>
    </row>
    <row r="112" spans="1:9" s="45" customFormat="1" ht="15.75" customHeight="1">
      <c r="A112" s="66">
        <v>853</v>
      </c>
      <c r="B112" s="42"/>
      <c r="C112" s="43" t="s">
        <v>26</v>
      </c>
      <c r="D112" s="44"/>
      <c r="E112" s="44"/>
      <c r="F112" s="44"/>
      <c r="G112" s="44">
        <f>SUM(H112:I112)</f>
        <v>180826</v>
      </c>
      <c r="H112" s="44">
        <f>SUM(H113)</f>
        <v>180826</v>
      </c>
      <c r="I112" s="44"/>
    </row>
    <row r="113" spans="1:9" s="45" customFormat="1" ht="15.75" customHeight="1">
      <c r="A113" s="46"/>
      <c r="B113" s="67">
        <v>85395</v>
      </c>
      <c r="C113" s="48" t="s">
        <v>19</v>
      </c>
      <c r="D113" s="49"/>
      <c r="E113" s="49"/>
      <c r="F113" s="50"/>
      <c r="G113" s="49">
        <f>SUM(H113:I113)</f>
        <v>180826</v>
      </c>
      <c r="H113" s="49">
        <f>SUM(H114)</f>
        <v>180826</v>
      </c>
      <c r="I113" s="49">
        <f>SUM(I114)</f>
        <v>0</v>
      </c>
    </row>
    <row r="114" spans="1:9" s="55" customFormat="1" ht="15.75" customHeight="1">
      <c r="A114" s="51"/>
      <c r="B114" s="52"/>
      <c r="C114" s="53" t="s">
        <v>8</v>
      </c>
      <c r="D114" s="54"/>
      <c r="E114" s="54"/>
      <c r="F114" s="54"/>
      <c r="G114" s="54">
        <f>SUM(H114:I114)</f>
        <v>180826</v>
      </c>
      <c r="H114" s="54">
        <f>SUM(H116)</f>
        <v>180826</v>
      </c>
      <c r="I114" s="54">
        <f>SUM(I116)</f>
        <v>0</v>
      </c>
    </row>
    <row r="115" spans="1:9" s="58" customFormat="1" ht="15.75" customHeight="1">
      <c r="A115" s="46"/>
      <c r="B115" s="3"/>
      <c r="C115" s="56" t="s">
        <v>4</v>
      </c>
      <c r="D115" s="57"/>
      <c r="E115" s="57"/>
      <c r="F115" s="57"/>
      <c r="G115" s="57"/>
      <c r="H115" s="57"/>
      <c r="I115" s="57"/>
    </row>
    <row r="116" spans="1:9" s="58" customFormat="1" ht="22.5" customHeight="1">
      <c r="A116" s="46"/>
      <c r="B116" s="3"/>
      <c r="C116" s="68" t="s">
        <v>25</v>
      </c>
      <c r="D116" s="57"/>
      <c r="E116" s="57"/>
      <c r="F116" s="57"/>
      <c r="G116" s="57">
        <f>SUM(H116:I116)</f>
        <v>180826</v>
      </c>
      <c r="H116" s="57">
        <v>180826</v>
      </c>
      <c r="I116" s="57"/>
    </row>
    <row r="117" spans="1:9" s="58" customFormat="1" ht="9.75" customHeight="1">
      <c r="A117" s="46"/>
      <c r="B117" s="3"/>
      <c r="C117" s="60"/>
      <c r="D117" s="57"/>
      <c r="E117" s="57"/>
      <c r="F117" s="57"/>
      <c r="G117" s="57"/>
      <c r="H117" s="57"/>
      <c r="I117" s="57"/>
    </row>
    <row r="118" spans="1:9" s="45" customFormat="1" ht="15.75" customHeight="1">
      <c r="A118" s="35">
        <v>854</v>
      </c>
      <c r="B118" s="36"/>
      <c r="C118" s="37" t="s">
        <v>53</v>
      </c>
      <c r="D118" s="44">
        <f>SUM(E118:F118)</f>
        <v>10800</v>
      </c>
      <c r="E118" s="44">
        <f>SUM(E119)</f>
        <v>0</v>
      </c>
      <c r="F118" s="44">
        <f>SUM(F119+F124)</f>
        <v>10800</v>
      </c>
      <c r="G118" s="44">
        <f>SUM(H118:I118)</f>
        <v>0</v>
      </c>
      <c r="H118" s="44">
        <f>SUM(H119)</f>
        <v>0</v>
      </c>
      <c r="I118" s="44">
        <f>SUM(I119)</f>
        <v>0</v>
      </c>
    </row>
    <row r="119" spans="1:9" s="45" customFormat="1" ht="15.75" customHeight="1">
      <c r="A119" s="46"/>
      <c r="B119" s="38">
        <v>85420</v>
      </c>
      <c r="C119" s="40" t="s">
        <v>54</v>
      </c>
      <c r="D119" s="49">
        <f>SUM(E119:F119)</f>
        <v>5400</v>
      </c>
      <c r="E119" s="49">
        <f>SUM(E120)</f>
        <v>0</v>
      </c>
      <c r="F119" s="49">
        <f>SUM(F120)</f>
        <v>5400</v>
      </c>
      <c r="G119" s="49">
        <f>SUM(H119:I119)</f>
        <v>0</v>
      </c>
      <c r="H119" s="49">
        <f>SUM(H120)</f>
        <v>0</v>
      </c>
      <c r="I119" s="49">
        <f>SUM(I120)</f>
        <v>0</v>
      </c>
    </row>
    <row r="120" spans="1:9" s="55" customFormat="1" ht="15.75" customHeight="1">
      <c r="A120" s="51"/>
      <c r="B120" s="52"/>
      <c r="C120" s="53" t="s">
        <v>8</v>
      </c>
      <c r="D120" s="54">
        <f>SUM(E120:F120)</f>
        <v>5400</v>
      </c>
      <c r="E120" s="54">
        <f>SUM(E122)</f>
        <v>0</v>
      </c>
      <c r="F120" s="54">
        <f>SUM(F122)</f>
        <v>5400</v>
      </c>
      <c r="G120" s="54">
        <f>SUM(H120:I120)</f>
        <v>0</v>
      </c>
      <c r="H120" s="54">
        <f>SUM(H122)</f>
        <v>0</v>
      </c>
      <c r="I120" s="54">
        <f>SUM(I122)</f>
        <v>0</v>
      </c>
    </row>
    <row r="121" spans="1:9" s="58" customFormat="1" ht="15.75" customHeight="1">
      <c r="A121" s="46"/>
      <c r="B121" s="3"/>
      <c r="C121" s="56" t="s">
        <v>4</v>
      </c>
      <c r="D121" s="57"/>
      <c r="E121" s="57"/>
      <c r="F121" s="57"/>
      <c r="G121" s="57"/>
      <c r="H121" s="57"/>
      <c r="I121" s="57"/>
    </row>
    <row r="122" spans="1:9" s="58" customFormat="1" ht="22.5" customHeight="1">
      <c r="A122" s="46"/>
      <c r="B122" s="3"/>
      <c r="C122" s="68" t="s">
        <v>25</v>
      </c>
      <c r="D122" s="57">
        <f>SUM(E122:F122)</f>
        <v>5400</v>
      </c>
      <c r="E122" s="57"/>
      <c r="F122" s="57">
        <v>5400</v>
      </c>
      <c r="G122" s="57">
        <f>SUM(H122:I122)</f>
        <v>0</v>
      </c>
      <c r="H122" s="57"/>
      <c r="I122" s="57"/>
    </row>
    <row r="123" spans="1:9" s="58" customFormat="1" ht="6" customHeight="1">
      <c r="A123" s="46"/>
      <c r="B123" s="3"/>
      <c r="C123" s="68"/>
      <c r="D123" s="57"/>
      <c r="E123" s="57"/>
      <c r="F123" s="57"/>
      <c r="G123" s="57"/>
      <c r="H123" s="57"/>
      <c r="I123" s="57"/>
    </row>
    <row r="124" spans="1:9" s="45" customFormat="1" ht="15.75" customHeight="1">
      <c r="A124" s="46"/>
      <c r="B124" s="38">
        <v>85421</v>
      </c>
      <c r="C124" s="40" t="s">
        <v>55</v>
      </c>
      <c r="D124" s="49">
        <f>SUM(E124:F124)</f>
        <v>5400</v>
      </c>
      <c r="E124" s="49">
        <f>SUM(E125)</f>
        <v>0</v>
      </c>
      <c r="F124" s="49">
        <f>SUM(F125)</f>
        <v>5400</v>
      </c>
      <c r="G124" s="49">
        <f>SUM(H124:I124)</f>
        <v>0</v>
      </c>
      <c r="H124" s="49">
        <f>SUM(H125)</f>
        <v>0</v>
      </c>
      <c r="I124" s="49">
        <f>SUM(I125)</f>
        <v>0</v>
      </c>
    </row>
    <row r="125" spans="1:9" s="55" customFormat="1" ht="15.75" customHeight="1">
      <c r="A125" s="51"/>
      <c r="B125" s="52"/>
      <c r="C125" s="53" t="s">
        <v>8</v>
      </c>
      <c r="D125" s="54">
        <f>SUM(E125:F125)</f>
        <v>5400</v>
      </c>
      <c r="E125" s="54">
        <f>SUM(E127)</f>
        <v>0</v>
      </c>
      <c r="F125" s="54">
        <f>SUM(F127)</f>
        <v>5400</v>
      </c>
      <c r="G125" s="54">
        <f>SUM(H125:I125)</f>
        <v>0</v>
      </c>
      <c r="H125" s="54">
        <f>SUM(H127)</f>
        <v>0</v>
      </c>
      <c r="I125" s="54">
        <f>SUM(I127)</f>
        <v>0</v>
      </c>
    </row>
    <row r="126" spans="1:9" s="58" customFormat="1" ht="15.75" customHeight="1">
      <c r="A126" s="46"/>
      <c r="B126" s="3"/>
      <c r="C126" s="56" t="s">
        <v>4</v>
      </c>
      <c r="D126" s="57"/>
      <c r="E126" s="57"/>
      <c r="F126" s="57"/>
      <c r="G126" s="57"/>
      <c r="H126" s="57"/>
      <c r="I126" s="57"/>
    </row>
    <row r="127" spans="1:9" s="58" customFormat="1" ht="22.5" customHeight="1">
      <c r="A127" s="46"/>
      <c r="B127" s="3"/>
      <c r="C127" s="68" t="s">
        <v>25</v>
      </c>
      <c r="D127" s="57">
        <f>SUM(E127:F127)</f>
        <v>5400</v>
      </c>
      <c r="E127" s="57"/>
      <c r="F127" s="57">
        <v>5400</v>
      </c>
      <c r="G127" s="57">
        <f>SUM(H127:I127)</f>
        <v>0</v>
      </c>
      <c r="H127" s="57"/>
      <c r="I127" s="57"/>
    </row>
    <row r="128" spans="1:9" s="58" customFormat="1" ht="9.75" customHeight="1">
      <c r="A128" s="69"/>
      <c r="B128" s="70"/>
      <c r="C128" s="99"/>
      <c r="D128" s="72"/>
      <c r="E128" s="72"/>
      <c r="F128" s="72"/>
      <c r="G128" s="72"/>
      <c r="H128" s="72"/>
      <c r="I128" s="72"/>
    </row>
    <row r="129" spans="1:9" s="87" customFormat="1" ht="18" customHeight="1">
      <c r="A129" s="35">
        <v>855</v>
      </c>
      <c r="B129" s="36"/>
      <c r="C129" s="37" t="s">
        <v>56</v>
      </c>
      <c r="D129" s="86">
        <f>SUM(E129:F129)</f>
        <v>0</v>
      </c>
      <c r="E129" s="86"/>
      <c r="F129" s="86"/>
      <c r="G129" s="86">
        <f>SUM(H129:I129)</f>
        <v>550000</v>
      </c>
      <c r="H129" s="86">
        <f>SUM(H130)</f>
        <v>550000</v>
      </c>
      <c r="I129" s="86">
        <f>SUM(I130)</f>
        <v>0</v>
      </c>
    </row>
    <row r="130" spans="1:9" s="83" customFormat="1" ht="15" customHeight="1">
      <c r="A130" s="81"/>
      <c r="B130" s="38">
        <v>85505</v>
      </c>
      <c r="C130" s="40" t="s">
        <v>57</v>
      </c>
      <c r="D130" s="84">
        <f>SUM(E130:F130)</f>
        <v>0</v>
      </c>
      <c r="E130" s="82">
        <f>+E131</f>
        <v>0</v>
      </c>
      <c r="F130" s="82">
        <f>+F131</f>
        <v>0</v>
      </c>
      <c r="G130" s="84">
        <f>SUM(H130:I130)</f>
        <v>550000</v>
      </c>
      <c r="H130" s="82">
        <f>SUM(H131)</f>
        <v>550000</v>
      </c>
      <c r="I130" s="82">
        <f>SUM(I131)</f>
        <v>0</v>
      </c>
    </row>
    <row r="131" spans="1:9" s="58" customFormat="1" ht="15.75" customHeight="1">
      <c r="A131" s="46"/>
      <c r="B131" s="3"/>
      <c r="C131" s="90" t="s">
        <v>40</v>
      </c>
      <c r="D131" s="57"/>
      <c r="E131" s="57"/>
      <c r="F131" s="57"/>
      <c r="G131" s="57">
        <f>SUM(H131:I131)</f>
        <v>550000</v>
      </c>
      <c r="H131" s="57">
        <f>SUM(H133)</f>
        <v>550000</v>
      </c>
      <c r="I131" s="57"/>
    </row>
    <row r="132" spans="1:9" s="58" customFormat="1" ht="15.75" customHeight="1">
      <c r="A132" s="46"/>
      <c r="B132" s="3"/>
      <c r="C132" s="91" t="s">
        <v>4</v>
      </c>
      <c r="D132" s="57"/>
      <c r="E132" s="57"/>
      <c r="F132" s="57"/>
      <c r="G132" s="57"/>
      <c r="H132" s="57"/>
      <c r="I132" s="57"/>
    </row>
    <row r="133" spans="1:9" s="58" customFormat="1" ht="15.75" customHeight="1">
      <c r="A133" s="46"/>
      <c r="B133" s="3"/>
      <c r="C133" s="93" t="s">
        <v>41</v>
      </c>
      <c r="D133" s="57"/>
      <c r="E133" s="57"/>
      <c r="F133" s="57"/>
      <c r="G133" s="57">
        <f>SUM(H133:I133)</f>
        <v>550000</v>
      </c>
      <c r="H133" s="57">
        <v>550000</v>
      </c>
      <c r="I133" s="57"/>
    </row>
    <row r="134" spans="1:9" s="58" customFormat="1" ht="15.75" customHeight="1">
      <c r="A134" s="46"/>
      <c r="B134" s="3"/>
      <c r="C134" s="92" t="s">
        <v>15</v>
      </c>
      <c r="D134" s="57"/>
      <c r="E134" s="57"/>
      <c r="F134" s="57"/>
      <c r="G134" s="57"/>
      <c r="H134" s="57"/>
      <c r="I134" s="57"/>
    </row>
    <row r="135" spans="1:9" s="58" customFormat="1" ht="24.75" customHeight="1">
      <c r="A135" s="46"/>
      <c r="B135" s="3"/>
      <c r="C135" s="94" t="s">
        <v>50</v>
      </c>
      <c r="D135" s="57"/>
      <c r="E135" s="57"/>
      <c r="F135" s="57"/>
      <c r="G135" s="57">
        <f>SUM(H135:I135)</f>
        <v>550000</v>
      </c>
      <c r="H135" s="57">
        <v>550000</v>
      </c>
      <c r="I135" s="57"/>
    </row>
    <row r="136" spans="1:9" s="58" customFormat="1" ht="9.75" customHeight="1">
      <c r="A136" s="46"/>
      <c r="B136" s="3"/>
      <c r="C136" s="68"/>
      <c r="D136" s="57"/>
      <c r="E136" s="57"/>
      <c r="F136" s="57"/>
      <c r="G136" s="57"/>
      <c r="H136" s="57"/>
      <c r="I136" s="57"/>
    </row>
    <row r="137" spans="1:9" s="45" customFormat="1" ht="15.75" customHeight="1">
      <c r="A137" s="66">
        <v>900</v>
      </c>
      <c r="B137" s="42"/>
      <c r="C137" s="43" t="s">
        <v>22</v>
      </c>
      <c r="D137" s="44">
        <f>SUM(E137:F137)</f>
        <v>550000</v>
      </c>
      <c r="E137" s="44">
        <f>SUM(E138+E143)</f>
        <v>550000</v>
      </c>
      <c r="F137" s="44"/>
      <c r="G137" s="44">
        <f>SUM(H137:I137)</f>
        <v>20000000</v>
      </c>
      <c r="H137" s="44">
        <f>SUM(H138+H143)</f>
        <v>20000000</v>
      </c>
      <c r="I137" s="44"/>
    </row>
    <row r="138" spans="1:9" s="58" customFormat="1" ht="13.5" customHeight="1">
      <c r="A138" s="46"/>
      <c r="B138" s="38">
        <v>90005</v>
      </c>
      <c r="C138" s="40" t="s">
        <v>58</v>
      </c>
      <c r="D138" s="62"/>
      <c r="E138" s="62"/>
      <c r="F138" s="62"/>
      <c r="G138" s="62">
        <f>SUM(H138:I138)</f>
        <v>20000000</v>
      </c>
      <c r="H138" s="62">
        <f>SUM(H139)</f>
        <v>20000000</v>
      </c>
      <c r="I138" s="62"/>
    </row>
    <row r="139" spans="1:9" s="55" customFormat="1" ht="13.5" customHeight="1">
      <c r="A139" s="51"/>
      <c r="B139" s="52"/>
      <c r="C139" s="53" t="s">
        <v>40</v>
      </c>
      <c r="D139" s="54"/>
      <c r="E139" s="54"/>
      <c r="F139" s="54"/>
      <c r="G139" s="54">
        <f>SUM(H139:I139)</f>
        <v>20000000</v>
      </c>
      <c r="H139" s="54">
        <f>SUM(H141)</f>
        <v>20000000</v>
      </c>
      <c r="I139" s="54"/>
    </row>
    <row r="140" spans="1:9" s="58" customFormat="1" ht="13.5" customHeight="1">
      <c r="A140" s="46"/>
      <c r="B140" s="3"/>
      <c r="C140" s="56" t="s">
        <v>4</v>
      </c>
      <c r="D140" s="57"/>
      <c r="E140" s="57"/>
      <c r="F140" s="57"/>
      <c r="G140" s="57"/>
      <c r="H140" s="57"/>
      <c r="I140" s="57"/>
    </row>
    <row r="141" spans="1:9" s="58" customFormat="1" ht="13.5" customHeight="1">
      <c r="A141" s="46"/>
      <c r="B141" s="3"/>
      <c r="C141" s="59" t="s">
        <v>41</v>
      </c>
      <c r="D141" s="57"/>
      <c r="E141" s="57"/>
      <c r="F141" s="57"/>
      <c r="G141" s="57">
        <f>SUM(H141:I141)</f>
        <v>20000000</v>
      </c>
      <c r="H141" s="57">
        <v>20000000</v>
      </c>
      <c r="I141" s="57"/>
    </row>
    <row r="142" spans="1:9" s="45" customFormat="1" ht="6" customHeight="1">
      <c r="A142" s="76"/>
      <c r="B142" s="52"/>
      <c r="C142" s="95"/>
      <c r="D142" s="54"/>
      <c r="E142" s="54"/>
      <c r="F142" s="54"/>
      <c r="G142" s="54"/>
      <c r="H142" s="54"/>
      <c r="I142" s="54"/>
    </row>
    <row r="143" spans="1:9" s="45" customFormat="1" ht="15.75" customHeight="1">
      <c r="A143" s="46"/>
      <c r="B143" s="38">
        <v>90017</v>
      </c>
      <c r="C143" s="40" t="s">
        <v>46</v>
      </c>
      <c r="D143" s="49">
        <f>SUM(E143:F143)</f>
        <v>550000</v>
      </c>
      <c r="E143" s="49">
        <f>SUM(E144)</f>
        <v>550000</v>
      </c>
      <c r="F143" s="50"/>
      <c r="G143" s="49">
        <f>SUM(G144)</f>
        <v>0</v>
      </c>
      <c r="H143" s="49">
        <f>SUM(H144)</f>
        <v>0</v>
      </c>
      <c r="I143" s="49"/>
    </row>
    <row r="144" spans="1:9" s="55" customFormat="1" ht="15.75" customHeight="1">
      <c r="A144" s="51"/>
      <c r="B144" s="52"/>
      <c r="C144" s="53" t="s">
        <v>8</v>
      </c>
      <c r="D144" s="54">
        <f>SUM(E144:F144)</f>
        <v>550000</v>
      </c>
      <c r="E144" s="54">
        <f>SUM(E146)</f>
        <v>550000</v>
      </c>
      <c r="F144" s="54">
        <f>SUM(F146)</f>
        <v>0</v>
      </c>
      <c r="G144" s="54">
        <f>SUM(H144:I144)</f>
        <v>0</v>
      </c>
      <c r="H144" s="54">
        <f>SUM(H146)</f>
        <v>0</v>
      </c>
      <c r="I144" s="54">
        <f>SUM(I146)</f>
        <v>0</v>
      </c>
    </row>
    <row r="145" spans="1:9" s="58" customFormat="1" ht="15.75" customHeight="1">
      <c r="A145" s="46"/>
      <c r="B145" s="3"/>
      <c r="C145" s="56" t="s">
        <v>4</v>
      </c>
      <c r="D145" s="57"/>
      <c r="E145" s="57"/>
      <c r="F145" s="57"/>
      <c r="G145" s="57"/>
      <c r="H145" s="57"/>
      <c r="I145" s="57"/>
    </row>
    <row r="146" spans="1:9" s="58" customFormat="1" ht="15.75" customHeight="1">
      <c r="A146" s="46"/>
      <c r="B146" s="3"/>
      <c r="C146" s="59" t="s">
        <v>17</v>
      </c>
      <c r="D146" s="57">
        <f>SUM(E146:F146)</f>
        <v>550000</v>
      </c>
      <c r="E146" s="57">
        <f>SUM(E148:E149)</f>
        <v>550000</v>
      </c>
      <c r="F146" s="57">
        <f>SUM(F148:F149)</f>
        <v>0</v>
      </c>
      <c r="G146" s="57">
        <f>SUM(H146:I146)</f>
        <v>0</v>
      </c>
      <c r="H146" s="57">
        <f>SUM(H148:H149)</f>
        <v>0</v>
      </c>
      <c r="I146" s="57">
        <f>SUM(I148:I149)</f>
        <v>0</v>
      </c>
    </row>
    <row r="147" spans="1:9" s="58" customFormat="1" ht="15.75" customHeight="1">
      <c r="A147" s="46"/>
      <c r="B147" s="3"/>
      <c r="C147" s="56" t="s">
        <v>15</v>
      </c>
      <c r="D147" s="57"/>
      <c r="E147" s="57"/>
      <c r="F147" s="57"/>
      <c r="G147" s="57"/>
      <c r="H147" s="57"/>
      <c r="I147" s="57"/>
    </row>
    <row r="148" spans="1:9" s="58" customFormat="1" ht="15.75" customHeight="1">
      <c r="A148" s="46"/>
      <c r="B148" s="3"/>
      <c r="C148" s="60" t="s">
        <v>28</v>
      </c>
      <c r="D148" s="57">
        <f>SUM(E148:F148)</f>
        <v>469100</v>
      </c>
      <c r="E148" s="57">
        <v>469100</v>
      </c>
      <c r="F148" s="57"/>
      <c r="G148" s="57">
        <f>SUM(H148:I148)</f>
        <v>0</v>
      </c>
      <c r="H148" s="57"/>
      <c r="I148" s="57"/>
    </row>
    <row r="149" spans="1:9" s="58" customFormat="1" ht="15.75" customHeight="1">
      <c r="A149" s="46"/>
      <c r="B149" s="3"/>
      <c r="C149" s="60" t="s">
        <v>18</v>
      </c>
      <c r="D149" s="57">
        <f>SUM(E149:F149)</f>
        <v>80900</v>
      </c>
      <c r="E149" s="57">
        <v>80900</v>
      </c>
      <c r="F149" s="57"/>
      <c r="G149" s="57">
        <f>SUM(H149:I149)</f>
        <v>0</v>
      </c>
      <c r="H149" s="57"/>
      <c r="I149" s="57"/>
    </row>
    <row r="150" spans="1:9" s="58" customFormat="1" ht="3.75" customHeight="1">
      <c r="A150" s="46"/>
      <c r="B150" s="3"/>
      <c r="C150" s="73"/>
      <c r="D150" s="57"/>
      <c r="E150" s="57"/>
      <c r="F150" s="57"/>
      <c r="G150" s="57"/>
      <c r="H150" s="57"/>
      <c r="I150" s="57"/>
    </row>
    <row r="151" spans="1:10" s="2" customFormat="1" ht="15.75" customHeight="1">
      <c r="A151" s="104" t="s">
        <v>9</v>
      </c>
      <c r="B151" s="105"/>
      <c r="C151" s="106"/>
      <c r="D151" s="74">
        <f>SUM(E151:F151)</f>
        <v>7551144</v>
      </c>
      <c r="E151" s="74">
        <f>SUM(E153:E154)</f>
        <v>7138594</v>
      </c>
      <c r="F151" s="74">
        <f>SUM(F153:F154)</f>
        <v>412550</v>
      </c>
      <c r="G151" s="74">
        <f>SUM(H151:I151)</f>
        <v>24822844</v>
      </c>
      <c r="H151" s="74">
        <f>SUM(H153:H154)</f>
        <v>24406644</v>
      </c>
      <c r="I151" s="74">
        <f>SUM(I153:I154)</f>
        <v>416200</v>
      </c>
      <c r="J151" s="34"/>
    </row>
    <row r="152" spans="1:10" s="2" customFormat="1" ht="15.75" customHeight="1">
      <c r="A152" s="75"/>
      <c r="B152" s="76"/>
      <c r="C152" s="77" t="s">
        <v>4</v>
      </c>
      <c r="D152" s="78"/>
      <c r="E152" s="78"/>
      <c r="F152" s="78"/>
      <c r="G152" s="78"/>
      <c r="H152" s="78"/>
      <c r="I152" s="78"/>
      <c r="J152" s="34"/>
    </row>
    <row r="153" spans="1:10" s="2" customFormat="1" ht="15.75" customHeight="1">
      <c r="A153" s="75"/>
      <c r="B153" s="76"/>
      <c r="C153" s="79" t="s">
        <v>8</v>
      </c>
      <c r="D153" s="80">
        <f>SUM(E153:F153)</f>
        <v>7551144</v>
      </c>
      <c r="E153" s="80">
        <f>SUM(E16+E32+E45+E54+E62+E70+E77+E82+E89+E96+E105+E114+E120+E125+E144)</f>
        <v>7138594</v>
      </c>
      <c r="F153" s="80">
        <f>SUM(F16+F32+F45+F54+F62+F70+F77+F82+F89+F96+F105+F114+F120+F125+F144)</f>
        <v>412550</v>
      </c>
      <c r="G153" s="80">
        <f>SUM(H153:I153)</f>
        <v>3978052</v>
      </c>
      <c r="H153" s="80">
        <f>SUM(H16+H32+H45+H54+H62+H70+H77+H82+H89+H96+H105+H114+H120+H125+H144)</f>
        <v>3561852</v>
      </c>
      <c r="I153" s="80">
        <f>SUM(I16+I32+I45+I54+I62+I70+I77+I82+I89+I96+I105+I114+I120+I125+I144)</f>
        <v>416200</v>
      </c>
      <c r="J153" s="34"/>
    </row>
    <row r="154" spans="1:10" s="2" customFormat="1" ht="15.75" customHeight="1">
      <c r="A154" s="75"/>
      <c r="B154" s="76"/>
      <c r="C154" s="53" t="s">
        <v>40</v>
      </c>
      <c r="D154" s="80">
        <f>SUM(E154:F154)</f>
        <v>0</v>
      </c>
      <c r="E154" s="80">
        <f>SUM(E24+E39+E131+E139)</f>
        <v>0</v>
      </c>
      <c r="F154" s="80">
        <f>SUM(F24+F39+F131+F139)</f>
        <v>0</v>
      </c>
      <c r="G154" s="80">
        <f>SUM(H154:I154)</f>
        <v>20844792</v>
      </c>
      <c r="H154" s="80">
        <f>SUM(H24+H39+H131+H139)</f>
        <v>20844792</v>
      </c>
      <c r="I154" s="80">
        <f>SUM(I24+I39+I131+I139)</f>
        <v>0</v>
      </c>
      <c r="J154" s="34"/>
    </row>
    <row r="155" spans="1:9" s="2" customFormat="1" ht="4.5" customHeight="1">
      <c r="A155" s="30"/>
      <c r="B155" s="31"/>
      <c r="C155" s="30"/>
      <c r="D155" s="30"/>
      <c r="E155" s="30"/>
      <c r="F155" s="30"/>
      <c r="G155" s="30"/>
      <c r="H155" s="30"/>
      <c r="I155" s="30"/>
    </row>
    <row r="156" spans="1:9" s="2" customFormat="1" ht="15" customHeight="1">
      <c r="A156" s="1"/>
      <c r="B156" s="12"/>
      <c r="C156" s="1"/>
      <c r="D156" s="33"/>
      <c r="E156" s="33"/>
      <c r="F156" s="33"/>
      <c r="G156" s="33"/>
      <c r="H156" s="33"/>
      <c r="I156" s="33"/>
    </row>
  </sheetData>
  <sheetProtection/>
  <mergeCells count="11">
    <mergeCell ref="E11:E12"/>
    <mergeCell ref="D8:I8"/>
    <mergeCell ref="A2:F2"/>
    <mergeCell ref="A151:C151"/>
    <mergeCell ref="A5:I5"/>
    <mergeCell ref="A6:I6"/>
    <mergeCell ref="I11:I12"/>
    <mergeCell ref="H11:H12"/>
    <mergeCell ref="D10:D12"/>
    <mergeCell ref="G10:G12"/>
    <mergeCell ref="F11:F12"/>
  </mergeCells>
  <printOptions horizontalCentered="1" verticalCentered="1"/>
  <pageMargins left="0.35433070866141736" right="0.35433070866141736" top="0.4724409448818898" bottom="0.3937007874015748" header="0.2755905511811024" footer="0"/>
  <pageSetup horizontalDpi="600" verticalDpi="600" orientation="landscape" paperSize="9" r:id="rId1"/>
  <headerFooter alignWithMargins="0">
    <oddHeader>&amp;L&amp;"Times New Roman CE,Standardowy"&amp;8&amp;F 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Swoboda Magdalena</cp:lastModifiedBy>
  <cp:lastPrinted>2019-03-14T08:30:42Z</cp:lastPrinted>
  <dcterms:created xsi:type="dcterms:W3CDTF">1999-02-24T12:26:52Z</dcterms:created>
  <dcterms:modified xsi:type="dcterms:W3CDTF">2019-03-20T11:03:12Z</dcterms:modified>
  <cp:category/>
  <cp:version/>
  <cp:contentType/>
  <cp:contentStatus/>
</cp:coreProperties>
</file>