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mp-005543\2019\URMK 2019\"/>
    </mc:Choice>
  </mc:AlternateContent>
  <bookViews>
    <workbookView xWindow="0" yWindow="0" windowWidth="25440" windowHeight="12435"/>
  </bookViews>
  <sheets>
    <sheet name="Auto RMK zm 25 strategiczne" sheetId="1" r:id="rId1"/>
  </sheets>
  <definedNames>
    <definedName name="_xlnm.Print_Area" localSheetId="0">'Auto RMK zm 25 strategiczne'!$A$1:$M$25</definedName>
    <definedName name="_xlnm.Print_Titles" localSheetId="0">'Auto RMK zm 25 strategiczne'!$11:$15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H22" i="1"/>
  <c r="K21" i="1"/>
  <c r="J21" i="1"/>
  <c r="I21" i="1"/>
  <c r="K20" i="1"/>
  <c r="H20" i="1"/>
  <c r="H21" i="1" l="1"/>
  <c r="I24" i="1"/>
  <c r="I16" i="1" s="1"/>
  <c r="I17" i="1" s="1"/>
  <c r="H25" i="1" l="1"/>
  <c r="J24" i="1"/>
  <c r="J16" i="1" s="1"/>
  <c r="J17" i="1" s="1"/>
  <c r="K18" i="1" l="1"/>
  <c r="K19" i="1"/>
  <c r="K23" i="1"/>
  <c r="K24" i="1"/>
  <c r="L17" i="1"/>
  <c r="H17" i="1" l="1"/>
  <c r="H18" i="1"/>
  <c r="H19" i="1"/>
  <c r="H23" i="1"/>
  <c r="H24" i="1"/>
  <c r="M16" i="1"/>
  <c r="M17" i="1" s="1"/>
  <c r="K17" i="1" s="1"/>
  <c r="H16" i="1" l="1"/>
  <c r="K16" i="1"/>
</calcChain>
</file>

<file path=xl/sharedStrings.xml><?xml version="1.0" encoding="utf-8"?>
<sst xmlns="http://schemas.openxmlformats.org/spreadsheetml/2006/main" count="42" uniqueCount="35">
  <si>
    <t>WYDATKI BUDŻETU MIASTA ZWIĄZANE Z PROGRAMAMI INWESTYCYJNYMI</t>
  </si>
  <si>
    <t>Nr zadania</t>
  </si>
  <si>
    <t xml:space="preserve">Nazwa zadania </t>
  </si>
  <si>
    <t xml:space="preserve">Kategoria </t>
  </si>
  <si>
    <t xml:space="preserve">Dział </t>
  </si>
  <si>
    <t>Rozdział</t>
  </si>
  <si>
    <t>Paragraf</t>
  </si>
  <si>
    <t>Jednostka Realizująca</t>
  </si>
  <si>
    <t xml:space="preserve">Budżet ogółem </t>
  </si>
  <si>
    <t>w tym:</t>
  </si>
  <si>
    <t>zadania gminy</t>
  </si>
  <si>
    <t>zadania powiatu</t>
  </si>
  <si>
    <t>zmniejszenia</t>
  </si>
  <si>
    <t>zwiększenia</t>
  </si>
  <si>
    <t xml:space="preserve">środki własne Miasta </t>
  </si>
  <si>
    <t>Razem wydatki na inwestycje strategiczne, w tym:</t>
  </si>
  <si>
    <t>1. WYDATKI NA PROGRAM INWESTYCJI STRATEGICZNYCH</t>
  </si>
  <si>
    <t>zmiany</t>
  </si>
  <si>
    <t>w zł</t>
  </si>
  <si>
    <t>Budżet na 2019 rok</t>
  </si>
  <si>
    <t>do uchwały Nr</t>
  </si>
  <si>
    <t>Rady Miasta Krakowa</t>
  </si>
  <si>
    <t xml:space="preserve">z dnia </t>
  </si>
  <si>
    <t>TRANSPORT</t>
  </si>
  <si>
    <t>Metro</t>
  </si>
  <si>
    <t xml:space="preserve">Studium wykonalności budowy szybkiego, bezkolizyjnego transportu szynowego w Krakowie </t>
  </si>
  <si>
    <t>GWSMK</t>
  </si>
  <si>
    <t>GK</t>
  </si>
  <si>
    <t>GK/ST11.1/17</t>
  </si>
  <si>
    <t>Budowa, rozbudowa i przebudowa linii tramwajowych, torowisk</t>
  </si>
  <si>
    <t>ZDMK/ST6.11/12</t>
  </si>
  <si>
    <t>Modernizacja torowisk tramwajowych wraz z infrastrukturą towarzyszącą</t>
  </si>
  <si>
    <t>ZDMK</t>
  </si>
  <si>
    <t>Autopoprawka</t>
  </si>
  <si>
    <t>Załącznik nr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</si>
</sst>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 applyFill="1"/>
    <xf numFmtId="0" fontId="1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3" fillId="0" borderId="1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3" fontId="3" fillId="0" borderId="11" xfId="0" applyNumberFormat="1" applyFont="1" applyFill="1" applyBorder="1" applyAlignment="1">
      <alignment horizontal="right" vertical="center" wrapText="1"/>
    </xf>
    <xf numFmtId="3" fontId="3" fillId="0" borderId="4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left" vertical="center" wrapText="1" indent="2"/>
    </xf>
    <xf numFmtId="0" fontId="4" fillId="0" borderId="13" xfId="0" applyFont="1" applyFill="1" applyBorder="1"/>
    <xf numFmtId="0" fontId="4" fillId="0" borderId="3" xfId="0" applyFont="1" applyFill="1" applyBorder="1"/>
    <xf numFmtId="0" fontId="4" fillId="0" borderId="3" xfId="0" applyFont="1" applyFill="1" applyBorder="1" applyAlignment="1">
      <alignment horizontal="center"/>
    </xf>
    <xf numFmtId="3" fontId="4" fillId="0" borderId="9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/>
    </xf>
    <xf numFmtId="3" fontId="4" fillId="0" borderId="11" xfId="0" applyNumberFormat="1" applyFont="1" applyFill="1" applyBorder="1" applyAlignment="1">
      <alignment horizontal="right" vertical="center"/>
    </xf>
    <xf numFmtId="0" fontId="4" fillId="0" borderId="0" xfId="0" applyFont="1" applyFill="1"/>
    <xf numFmtId="0" fontId="7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vertical="center"/>
    </xf>
    <xf numFmtId="0" fontId="7" fillId="0" borderId="15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right" vertical="center" wrapText="1"/>
    </xf>
    <xf numFmtId="3" fontId="4" fillId="0" borderId="24" xfId="0" applyNumberFormat="1" applyFont="1" applyFill="1" applyBorder="1" applyAlignment="1">
      <alignment horizontal="right" vertical="center" wrapText="1"/>
    </xf>
    <xf numFmtId="3" fontId="4" fillId="0" borderId="19" xfId="0" applyNumberFormat="1" applyFont="1" applyFill="1" applyBorder="1" applyAlignment="1">
      <alignment horizontal="right" vertical="center"/>
    </xf>
    <xf numFmtId="3" fontId="4" fillId="0" borderId="20" xfId="0" applyNumberFormat="1" applyFont="1" applyFill="1" applyBorder="1" applyAlignment="1">
      <alignment horizontal="right" vertical="center"/>
    </xf>
    <xf numFmtId="3" fontId="4" fillId="0" borderId="22" xfId="0" applyNumberFormat="1" applyFont="1" applyFill="1" applyBorder="1" applyAlignment="1">
      <alignment horizontal="right" vertical="center" wrapText="1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left" vertical="center" wrapText="1" inden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3" fontId="4" fillId="0" borderId="16" xfId="0" applyNumberFormat="1" applyFont="1" applyFill="1" applyBorder="1" applyAlignment="1">
      <alignment horizontal="right" vertical="center" wrapText="1"/>
    </xf>
    <xf numFmtId="0" fontId="2" fillId="0" borderId="17" xfId="0" applyFont="1" applyFill="1" applyBorder="1"/>
    <xf numFmtId="3" fontId="4" fillId="0" borderId="21" xfId="0" applyNumberFormat="1" applyFont="1" applyFill="1" applyBorder="1" applyAlignment="1">
      <alignment vertical="center"/>
    </xf>
    <xf numFmtId="0" fontId="2" fillId="0" borderId="23" xfId="0" applyFont="1" applyFill="1" applyBorder="1"/>
    <xf numFmtId="0" fontId="2" fillId="0" borderId="21" xfId="0" applyFont="1" applyFill="1" applyBorder="1"/>
    <xf numFmtId="3" fontId="4" fillId="0" borderId="26" xfId="0" applyNumberFormat="1" applyFont="1" applyFill="1" applyBorder="1" applyAlignment="1">
      <alignment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3" fontId="4" fillId="0" borderId="19" xfId="0" applyNumberFormat="1" applyFont="1" applyFill="1" applyBorder="1" applyAlignment="1">
      <alignment vertical="center"/>
    </xf>
    <xf numFmtId="3" fontId="4" fillId="0" borderId="17" xfId="0" applyNumberFormat="1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/>
    </xf>
    <xf numFmtId="3" fontId="4" fillId="2" borderId="9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/>
    </xf>
    <xf numFmtId="3" fontId="4" fillId="2" borderId="11" xfId="0" applyNumberFormat="1" applyFont="1" applyFill="1" applyBorder="1" applyAlignment="1">
      <alignment horizontal="right" vertical="center"/>
    </xf>
    <xf numFmtId="3" fontId="4" fillId="2" borderId="4" xfId="0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7" fillId="2" borderId="27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/>
    </xf>
    <xf numFmtId="3" fontId="4" fillId="2" borderId="24" xfId="0" applyNumberFormat="1" applyFont="1" applyFill="1" applyBorder="1" applyAlignment="1">
      <alignment horizontal="right" vertical="center" wrapText="1"/>
    </xf>
    <xf numFmtId="3" fontId="4" fillId="2" borderId="19" xfId="0" applyNumberFormat="1" applyFont="1" applyFill="1" applyBorder="1" applyAlignment="1">
      <alignment horizontal="right" vertical="center"/>
    </xf>
    <xf numFmtId="3" fontId="4" fillId="2" borderId="20" xfId="0" applyNumberFormat="1" applyFont="1" applyFill="1" applyBorder="1" applyAlignment="1">
      <alignment horizontal="right" vertical="center"/>
    </xf>
    <xf numFmtId="3" fontId="4" fillId="2" borderId="22" xfId="0" applyNumberFormat="1" applyFont="1" applyFill="1" applyBorder="1" applyAlignment="1">
      <alignment horizontal="right" vertical="center" wrapText="1"/>
    </xf>
    <xf numFmtId="0" fontId="2" fillId="2" borderId="0" xfId="0" applyFont="1" applyFill="1"/>
    <xf numFmtId="0" fontId="9" fillId="0" borderId="0" xfId="0" applyFont="1" applyFill="1"/>
    <xf numFmtId="0" fontId="6" fillId="0" borderId="15" xfId="0" applyFont="1" applyFill="1" applyBorder="1" applyAlignment="1">
      <alignment horizontal="left" vertical="center" wrapText="1" indent="1"/>
    </xf>
    <xf numFmtId="0" fontId="6" fillId="0" borderId="15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3" fontId="4" fillId="0" borderId="28" xfId="0" applyNumberFormat="1" applyFont="1" applyFill="1" applyBorder="1" applyAlignment="1">
      <alignment horizontal="right" vertical="center" wrapText="1"/>
    </xf>
    <xf numFmtId="3" fontId="4" fillId="0" borderId="29" xfId="0" applyNumberFormat="1" applyFont="1" applyFill="1" applyBorder="1" applyAlignment="1">
      <alignment horizontal="right" vertical="center"/>
    </xf>
    <xf numFmtId="3" fontId="4" fillId="0" borderId="30" xfId="0" applyNumberFormat="1" applyFont="1" applyFill="1" applyBorder="1" applyAlignment="1">
      <alignment horizontal="right" vertical="center" wrapText="1"/>
    </xf>
    <xf numFmtId="3" fontId="4" fillId="0" borderId="26" xfId="0" applyNumberFormat="1" applyFont="1" applyFill="1" applyBorder="1" applyAlignment="1">
      <alignment horizontal="right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left" vertical="center" wrapText="1" inden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/>
    </xf>
    <xf numFmtId="3" fontId="4" fillId="2" borderId="28" xfId="0" applyNumberFormat="1" applyFont="1" applyFill="1" applyBorder="1" applyAlignment="1">
      <alignment horizontal="right" vertical="center" wrapText="1"/>
    </xf>
    <xf numFmtId="3" fontId="4" fillId="2" borderId="26" xfId="0" applyNumberFormat="1" applyFont="1" applyFill="1" applyBorder="1" applyAlignment="1">
      <alignment vertical="center"/>
    </xf>
    <xf numFmtId="0" fontId="2" fillId="2" borderId="29" xfId="0" applyFont="1" applyFill="1" applyBorder="1"/>
    <xf numFmtId="0" fontId="2" fillId="2" borderId="15" xfId="0" applyFont="1" applyFill="1" applyBorder="1"/>
    <xf numFmtId="0" fontId="2" fillId="2" borderId="26" xfId="0" applyFont="1" applyFill="1" applyBorder="1"/>
    <xf numFmtId="0" fontId="2" fillId="2" borderId="32" xfId="0" applyFont="1" applyFill="1" applyBorder="1"/>
    <xf numFmtId="0" fontId="6" fillId="0" borderId="15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 textRotation="90" wrapText="1"/>
    </xf>
    <xf numFmtId="0" fontId="3" fillId="0" borderId="6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5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Zeros="0" tabSelected="1" workbookViewId="0">
      <selection activeCell="K1" sqref="K1"/>
    </sheetView>
  </sheetViews>
  <sheetFormatPr defaultRowHeight="15" x14ac:dyDescent="0.25"/>
  <cols>
    <col min="1" max="1" width="13.42578125" style="1" customWidth="1"/>
    <col min="2" max="2" width="46.5703125" style="1" customWidth="1"/>
    <col min="3" max="3" width="7.42578125" style="1" hidden="1" customWidth="1"/>
    <col min="4" max="5" width="5.85546875" style="1" customWidth="1"/>
    <col min="6" max="6" width="5.28515625" style="1" hidden="1" customWidth="1"/>
    <col min="7" max="7" width="7.42578125" style="1" customWidth="1"/>
    <col min="8" max="13" width="9.28515625" style="1" customWidth="1"/>
    <col min="14" max="16384" width="9.140625" style="1"/>
  </cols>
  <sheetData>
    <row r="1" spans="1:13" x14ac:dyDescent="0.25">
      <c r="K1" s="2" t="s">
        <v>34</v>
      </c>
    </row>
    <row r="2" spans="1:13" x14ac:dyDescent="0.25">
      <c r="K2" s="1" t="s">
        <v>20</v>
      </c>
    </row>
    <row r="3" spans="1:13" x14ac:dyDescent="0.25">
      <c r="K3" s="1" t="s">
        <v>21</v>
      </c>
    </row>
    <row r="4" spans="1:13" x14ac:dyDescent="0.25">
      <c r="K4" s="1" t="s">
        <v>22</v>
      </c>
    </row>
    <row r="5" spans="1:13" s="2" customFormat="1" ht="8.25" customHeight="1" x14ac:dyDescent="0.2"/>
    <row r="6" spans="1:13" s="2" customFormat="1" ht="22.5" customHeight="1" x14ac:dyDescent="0.25">
      <c r="E6" s="2" t="s">
        <v>33</v>
      </c>
      <c r="F6" s="72"/>
      <c r="G6" s="72"/>
      <c r="H6" s="72"/>
    </row>
    <row r="7" spans="1:13" s="2" customFormat="1" ht="14.25" x14ac:dyDescent="0.2">
      <c r="A7" s="2" t="s">
        <v>0</v>
      </c>
    </row>
    <row r="8" spans="1:13" s="2" customFormat="1" x14ac:dyDescent="0.25">
      <c r="A8" s="96" t="s">
        <v>17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</row>
    <row r="9" spans="1:13" s="2" customFormat="1" ht="14.25" x14ac:dyDescent="0.2">
      <c r="A9" s="2" t="s">
        <v>16</v>
      </c>
    </row>
    <row r="10" spans="1:13" ht="15.75" thickBot="1" x14ac:dyDescent="0.3">
      <c r="M10" s="3" t="s">
        <v>18</v>
      </c>
    </row>
    <row r="11" spans="1:13" s="4" customFormat="1" ht="27" customHeight="1" x14ac:dyDescent="0.2">
      <c r="A11" s="106" t="s">
        <v>1</v>
      </c>
      <c r="B11" s="105" t="s">
        <v>2</v>
      </c>
      <c r="C11" s="94" t="s">
        <v>3</v>
      </c>
      <c r="D11" s="94" t="s">
        <v>4</v>
      </c>
      <c r="E11" s="94" t="s">
        <v>5</v>
      </c>
      <c r="F11" s="94" t="s">
        <v>6</v>
      </c>
      <c r="G11" s="92" t="s">
        <v>7</v>
      </c>
      <c r="H11" s="102" t="s">
        <v>19</v>
      </c>
      <c r="I11" s="102"/>
      <c r="J11" s="102"/>
      <c r="K11" s="102"/>
      <c r="L11" s="102"/>
      <c r="M11" s="103"/>
    </row>
    <row r="12" spans="1:13" s="4" customFormat="1" ht="20.25" customHeight="1" x14ac:dyDescent="0.2">
      <c r="A12" s="104"/>
      <c r="B12" s="100"/>
      <c r="C12" s="95"/>
      <c r="D12" s="95"/>
      <c r="E12" s="95"/>
      <c r="F12" s="95"/>
      <c r="G12" s="93"/>
      <c r="H12" s="107" t="s">
        <v>12</v>
      </c>
      <c r="I12" s="97"/>
      <c r="J12" s="98"/>
      <c r="K12" s="97" t="s">
        <v>13</v>
      </c>
      <c r="L12" s="97"/>
      <c r="M12" s="98"/>
    </row>
    <row r="13" spans="1:13" s="4" customFormat="1" ht="27" customHeight="1" x14ac:dyDescent="0.2">
      <c r="A13" s="104"/>
      <c r="B13" s="100"/>
      <c r="C13" s="95"/>
      <c r="D13" s="95"/>
      <c r="E13" s="95"/>
      <c r="F13" s="95"/>
      <c r="G13" s="93"/>
      <c r="H13" s="104" t="s">
        <v>8</v>
      </c>
      <c r="I13" s="100" t="s">
        <v>9</v>
      </c>
      <c r="J13" s="101"/>
      <c r="K13" s="99" t="s">
        <v>8</v>
      </c>
      <c r="L13" s="100" t="s">
        <v>9</v>
      </c>
      <c r="M13" s="101"/>
    </row>
    <row r="14" spans="1:13" s="4" customFormat="1" ht="31.5" customHeight="1" x14ac:dyDescent="0.2">
      <c r="A14" s="104"/>
      <c r="B14" s="100"/>
      <c r="C14" s="95"/>
      <c r="D14" s="95"/>
      <c r="E14" s="95"/>
      <c r="F14" s="95"/>
      <c r="G14" s="93"/>
      <c r="H14" s="104"/>
      <c r="I14" s="5" t="s">
        <v>10</v>
      </c>
      <c r="J14" s="6" t="s">
        <v>11</v>
      </c>
      <c r="K14" s="99"/>
      <c r="L14" s="5" t="s">
        <v>10</v>
      </c>
      <c r="M14" s="6" t="s">
        <v>11</v>
      </c>
    </row>
    <row r="15" spans="1:13" s="12" customFormat="1" ht="17.25" customHeight="1" x14ac:dyDescent="0.2">
      <c r="A15" s="7">
        <v>1</v>
      </c>
      <c r="B15" s="8">
        <v>2</v>
      </c>
      <c r="C15" s="8">
        <v>3</v>
      </c>
      <c r="D15" s="8">
        <v>3</v>
      </c>
      <c r="E15" s="8">
        <v>4</v>
      </c>
      <c r="F15" s="8">
        <v>6</v>
      </c>
      <c r="G15" s="9">
        <v>5</v>
      </c>
      <c r="H15" s="7">
        <v>6</v>
      </c>
      <c r="I15" s="8">
        <v>7</v>
      </c>
      <c r="J15" s="10">
        <v>8</v>
      </c>
      <c r="K15" s="11">
        <v>9</v>
      </c>
      <c r="L15" s="8">
        <v>10</v>
      </c>
      <c r="M15" s="10">
        <v>11</v>
      </c>
    </row>
    <row r="16" spans="1:13" s="4" customFormat="1" ht="29.25" customHeight="1" x14ac:dyDescent="0.2">
      <c r="A16" s="13"/>
      <c r="B16" s="14" t="s">
        <v>15</v>
      </c>
      <c r="C16" s="15"/>
      <c r="D16" s="15"/>
      <c r="E16" s="15"/>
      <c r="F16" s="15"/>
      <c r="G16" s="15"/>
      <c r="H16" s="16">
        <f>I16+J16</f>
        <v>5600800</v>
      </c>
      <c r="I16" s="17">
        <f>SUM(I22,I24)</f>
        <v>5600800</v>
      </c>
      <c r="J16" s="18">
        <f>J24</f>
        <v>0</v>
      </c>
      <c r="K16" s="19">
        <f>L16+M16</f>
        <v>0</v>
      </c>
      <c r="L16" s="17"/>
      <c r="M16" s="18">
        <f>SUM(M24:M24)</f>
        <v>0</v>
      </c>
    </row>
    <row r="17" spans="1:13" s="4" customFormat="1" ht="29.25" customHeight="1" x14ac:dyDescent="0.2">
      <c r="A17" s="13"/>
      <c r="B17" s="20" t="s">
        <v>14</v>
      </c>
      <c r="C17" s="15"/>
      <c r="D17" s="15"/>
      <c r="E17" s="15"/>
      <c r="F17" s="15"/>
      <c r="G17" s="15"/>
      <c r="H17" s="16">
        <f t="shared" ref="H17:H25" si="0">I17+J17</f>
        <v>5600800</v>
      </c>
      <c r="I17" s="17">
        <f>I16</f>
        <v>5600800</v>
      </c>
      <c r="J17" s="18">
        <f>J16</f>
        <v>0</v>
      </c>
      <c r="K17" s="19">
        <f t="shared" ref="K17:K24" si="1">L17+M17</f>
        <v>0</v>
      </c>
      <c r="L17" s="17">
        <f>L16</f>
        <v>0</v>
      </c>
      <c r="M17" s="18">
        <f t="shared" ref="M17" si="2">M16</f>
        <v>0</v>
      </c>
    </row>
    <row r="18" spans="1:13" s="27" customFormat="1" ht="1.5" customHeight="1" x14ac:dyDescent="0.2">
      <c r="A18" s="21"/>
      <c r="B18" s="22"/>
      <c r="C18" s="23"/>
      <c r="D18" s="23"/>
      <c r="E18" s="23"/>
      <c r="F18" s="23"/>
      <c r="G18" s="23"/>
      <c r="H18" s="24">
        <f t="shared" si="0"/>
        <v>0</v>
      </c>
      <c r="I18" s="25"/>
      <c r="J18" s="26"/>
      <c r="K18" s="19">
        <f t="shared" si="1"/>
        <v>0</v>
      </c>
      <c r="L18" s="25"/>
      <c r="M18" s="26"/>
    </row>
    <row r="19" spans="1:13" s="27" customFormat="1" ht="28.5" customHeight="1" x14ac:dyDescent="0.2">
      <c r="A19" s="28"/>
      <c r="B19" s="91" t="s">
        <v>23</v>
      </c>
      <c r="C19" s="91"/>
      <c r="D19" s="91"/>
      <c r="E19" s="91"/>
      <c r="F19" s="29"/>
      <c r="G19" s="30"/>
      <c r="H19" s="24">
        <f t="shared" si="0"/>
        <v>0</v>
      </c>
      <c r="I19" s="45"/>
      <c r="J19" s="26"/>
      <c r="K19" s="31">
        <f t="shared" si="1"/>
        <v>0</v>
      </c>
      <c r="L19" s="25"/>
      <c r="M19" s="26"/>
    </row>
    <row r="20" spans="1:13" s="61" customFormat="1" ht="28.5" customHeight="1" x14ac:dyDescent="0.2">
      <c r="A20" s="52"/>
      <c r="B20" s="53" t="s">
        <v>29</v>
      </c>
      <c r="C20" s="54"/>
      <c r="D20" s="55"/>
      <c r="E20" s="55"/>
      <c r="F20" s="55"/>
      <c r="G20" s="56"/>
      <c r="H20" s="57">
        <f t="shared" si="0"/>
        <v>0</v>
      </c>
      <c r="I20" s="58"/>
      <c r="J20" s="59"/>
      <c r="K20" s="60">
        <f t="shared" si="1"/>
        <v>0</v>
      </c>
      <c r="L20" s="58"/>
      <c r="M20" s="59"/>
    </row>
    <row r="21" spans="1:13" s="61" customFormat="1" ht="23.25" customHeight="1" x14ac:dyDescent="0.2">
      <c r="A21" s="62" t="s">
        <v>30</v>
      </c>
      <c r="B21" s="63" t="s">
        <v>31</v>
      </c>
      <c r="C21" s="64"/>
      <c r="D21" s="64"/>
      <c r="E21" s="64"/>
      <c r="F21" s="65"/>
      <c r="G21" s="66"/>
      <c r="H21" s="67">
        <f t="shared" si="0"/>
        <v>3600800</v>
      </c>
      <c r="I21" s="68">
        <f>SUM(I22:I22)</f>
        <v>3600800</v>
      </c>
      <c r="J21" s="69">
        <f>SUM(J22:J22)</f>
        <v>0</v>
      </c>
      <c r="K21" s="70">
        <f t="shared" si="1"/>
        <v>0</v>
      </c>
      <c r="L21" s="68"/>
      <c r="M21" s="69"/>
    </row>
    <row r="22" spans="1:13" s="71" customFormat="1" ht="24" x14ac:dyDescent="0.25">
      <c r="A22" s="80"/>
      <c r="B22" s="81" t="s">
        <v>14</v>
      </c>
      <c r="C22" s="82" t="s">
        <v>26</v>
      </c>
      <c r="D22" s="82">
        <v>600</v>
      </c>
      <c r="E22" s="82">
        <v>60016</v>
      </c>
      <c r="F22" s="83">
        <v>6059</v>
      </c>
      <c r="G22" s="84" t="s">
        <v>32</v>
      </c>
      <c r="H22" s="85">
        <f t="shared" si="0"/>
        <v>3600800</v>
      </c>
      <c r="I22" s="86">
        <f>1746000+1854800</f>
        <v>3600800</v>
      </c>
      <c r="J22" s="87"/>
      <c r="K22" s="88"/>
      <c r="L22" s="89"/>
      <c r="M22" s="90"/>
    </row>
    <row r="23" spans="1:13" s="27" customFormat="1" ht="28.5" customHeight="1" x14ac:dyDescent="0.2">
      <c r="A23" s="28"/>
      <c r="B23" s="73" t="s">
        <v>24</v>
      </c>
      <c r="C23" s="74"/>
      <c r="D23" s="75"/>
      <c r="E23" s="75"/>
      <c r="F23" s="75"/>
      <c r="G23" s="75"/>
      <c r="H23" s="76">
        <f t="shared" si="0"/>
        <v>0</v>
      </c>
      <c r="I23" s="45"/>
      <c r="J23" s="77"/>
      <c r="K23" s="78">
        <f t="shared" si="1"/>
        <v>0</v>
      </c>
      <c r="L23" s="79"/>
      <c r="M23" s="77"/>
    </row>
    <row r="24" spans="1:13" s="27" customFormat="1" ht="23.25" customHeight="1" x14ac:dyDescent="0.2">
      <c r="A24" s="46" t="s">
        <v>28</v>
      </c>
      <c r="B24" s="47" t="s">
        <v>25</v>
      </c>
      <c r="C24" s="48"/>
      <c r="D24" s="48"/>
      <c r="E24" s="48"/>
      <c r="F24" s="49"/>
      <c r="G24" s="49"/>
      <c r="H24" s="32">
        <f t="shared" si="0"/>
        <v>2000000</v>
      </c>
      <c r="I24" s="50">
        <f>I25</f>
        <v>2000000</v>
      </c>
      <c r="J24" s="34">
        <f>J25</f>
        <v>0</v>
      </c>
      <c r="K24" s="35">
        <f t="shared" si="1"/>
        <v>0</v>
      </c>
      <c r="L24" s="33"/>
      <c r="M24" s="34"/>
    </row>
    <row r="25" spans="1:13" ht="23.25" customHeight="1" thickBot="1" x14ac:dyDescent="0.3">
      <c r="A25" s="36"/>
      <c r="B25" s="37" t="s">
        <v>14</v>
      </c>
      <c r="C25" s="38" t="s">
        <v>26</v>
      </c>
      <c r="D25" s="38">
        <v>600</v>
      </c>
      <c r="E25" s="38">
        <v>60016</v>
      </c>
      <c r="F25" s="39">
        <v>6059</v>
      </c>
      <c r="G25" s="39" t="s">
        <v>27</v>
      </c>
      <c r="H25" s="40">
        <f t="shared" si="0"/>
        <v>2000000</v>
      </c>
      <c r="I25" s="51">
        <v>2000000</v>
      </c>
      <c r="J25" s="42"/>
      <c r="K25" s="43"/>
      <c r="L25" s="41"/>
      <c r="M25" s="44"/>
    </row>
  </sheetData>
  <mergeCells count="16">
    <mergeCell ref="B19:E19"/>
    <mergeCell ref="G11:G14"/>
    <mergeCell ref="F11:F14"/>
    <mergeCell ref="E11:E14"/>
    <mergeCell ref="A8:M8"/>
    <mergeCell ref="K12:M12"/>
    <mergeCell ref="K13:K14"/>
    <mergeCell ref="L13:M13"/>
    <mergeCell ref="H11:M11"/>
    <mergeCell ref="I13:J13"/>
    <mergeCell ref="H13:H14"/>
    <mergeCell ref="D11:D14"/>
    <mergeCell ref="C11:C14"/>
    <mergeCell ref="B11:B14"/>
    <mergeCell ref="A11:A14"/>
    <mergeCell ref="H12:J12"/>
  </mergeCells>
  <printOptions horizontalCentered="1"/>
  <pageMargins left="0.31496062992125984" right="0.31496062992125984" top="0.55118110236220474" bottom="0.39370078740157483" header="0.31496062992125984" footer="0.31496062992125984"/>
  <pageSetup paperSize="9" orientation="landscape" r:id="rId1"/>
  <headerFooter>
    <oddHeader>&amp;L&amp;"Times New Roman,Kursywa"&amp;8&amp;F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Auto RMK zm 25 strategiczne</vt:lpstr>
      <vt:lpstr>'Auto RMK zm 25 strategiczne'!Obszar_wydruku</vt:lpstr>
      <vt:lpstr>'Auto RMK zm 25 strategiczne'!Tytuły_wydruku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Krawczuk Sławomira</dc:creator>
  <cp:lastModifiedBy>Paszkot Elżbieta</cp:lastModifiedBy>
  <cp:lastPrinted>2019-12-06T07:23:32Z</cp:lastPrinted>
  <dcterms:created xsi:type="dcterms:W3CDTF">2018-01-15T11:48:58Z</dcterms:created>
  <dcterms:modified xsi:type="dcterms:W3CDTF">2019-12-10T07:36:19Z</dcterms:modified>
</cp:coreProperties>
</file>