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awczuks\AppData\Local\Microsoft\Windows\INetCache\Content.Outlook\W6E12ODS\"/>
    </mc:Choice>
  </mc:AlternateContent>
  <bookViews>
    <workbookView xWindow="0" yWindow="0" windowWidth="25440" windowHeight="12435"/>
  </bookViews>
  <sheets>
    <sheet name="A RMK zm 25 programowe" sheetId="1" r:id="rId1"/>
  </sheets>
  <definedNames>
    <definedName name="_xlnm.Print_Area" localSheetId="0">'A RMK zm 25 programowe'!$A$1:$M$29</definedName>
    <definedName name="_xlnm.Print_Titles" localSheetId="0">'A RMK zm 25 programowe'!$3:$7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M26" i="1"/>
  <c r="M24" i="1" s="1"/>
  <c r="L26" i="1"/>
  <c r="K26" i="1" s="1"/>
  <c r="L24" i="1" l="1"/>
  <c r="L23" i="1"/>
  <c r="K23" i="1" s="1"/>
  <c r="K29" i="1"/>
  <c r="K28" i="1"/>
  <c r="K25" i="1"/>
  <c r="K24" i="1"/>
  <c r="M23" i="1"/>
  <c r="M21" i="1" l="1"/>
  <c r="M18" i="1"/>
  <c r="M17" i="1" s="1"/>
  <c r="M15" i="1"/>
  <c r="M12" i="1" s="1"/>
  <c r="M11" i="1" s="1"/>
  <c r="J21" i="1"/>
  <c r="J13" i="1"/>
  <c r="J12" i="1" s="1"/>
  <c r="J11" i="1" s="1"/>
  <c r="J8" i="1" s="1"/>
  <c r="J9" i="1" s="1"/>
  <c r="I21" i="1"/>
  <c r="I20" i="1" s="1"/>
  <c r="I12" i="1"/>
  <c r="I11" i="1" s="1"/>
  <c r="M8" i="1" l="1"/>
  <c r="M9" i="1" s="1"/>
  <c r="I8" i="1"/>
  <c r="I9" i="1" s="1"/>
  <c r="H9" i="1" s="1"/>
  <c r="K13" i="1"/>
  <c r="K16" i="1"/>
  <c r="K17" i="1"/>
  <c r="K18" i="1"/>
  <c r="K19" i="1"/>
  <c r="K20" i="1"/>
  <c r="K21" i="1"/>
  <c r="K22" i="1"/>
  <c r="H10" i="1"/>
  <c r="H11" i="1"/>
  <c r="H12" i="1"/>
  <c r="H13" i="1"/>
  <c r="H16" i="1"/>
  <c r="H17" i="1"/>
  <c r="H18" i="1"/>
  <c r="H19" i="1"/>
  <c r="H20" i="1"/>
  <c r="H22" i="1"/>
  <c r="L15" i="1"/>
  <c r="L14" i="1" s="1"/>
  <c r="K14" i="1" s="1"/>
  <c r="L12" i="1"/>
  <c r="L11" i="1" s="1"/>
  <c r="L8" i="1" s="1"/>
  <c r="K12" i="1" l="1"/>
  <c r="H14" i="1"/>
  <c r="H21" i="1"/>
  <c r="H15" i="1"/>
  <c r="K15" i="1"/>
  <c r="K10" i="1"/>
  <c r="L9" i="1" l="1"/>
  <c r="K9" i="1" s="1"/>
  <c r="H8" i="1"/>
  <c r="K11" i="1" l="1"/>
  <c r="K8" i="1"/>
</calcChain>
</file>

<file path=xl/comments1.xml><?xml version="1.0" encoding="utf-8"?>
<comments xmlns="http://schemas.openxmlformats.org/spreadsheetml/2006/main">
  <authors>
    <author>Krawczuk Sławomira</author>
  </authors>
  <commentList>
    <comment ref="G14" authorId="0" shapeId="0">
      <text>
        <r>
          <rPr>
            <b/>
            <sz val="9"/>
            <color indexed="81"/>
            <rFont val="Tahoma"/>
            <family val="2"/>
            <charset val="238"/>
          </rPr>
          <t>Krawczuk Sławomira: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<sst xmlns="http://schemas.openxmlformats.org/spreadsheetml/2006/main" count="61" uniqueCount="48">
  <si>
    <t>2. WYDATKI NA INWESTYCJE PROGRAMOWE</t>
  </si>
  <si>
    <t>Nr zadania</t>
  </si>
  <si>
    <t xml:space="preserve">Nazwa zadania </t>
  </si>
  <si>
    <t xml:space="preserve">Kategoria </t>
  </si>
  <si>
    <t xml:space="preserve">Dział </t>
  </si>
  <si>
    <t>Rozdział</t>
  </si>
  <si>
    <t>Paragraf</t>
  </si>
  <si>
    <t>Jednostka Realizująca</t>
  </si>
  <si>
    <t xml:space="preserve">Budżet ogółem </t>
  </si>
  <si>
    <t>w tym:</t>
  </si>
  <si>
    <t>zadania gminy</t>
  </si>
  <si>
    <t>zadania powiatu</t>
  </si>
  <si>
    <t>zmniejszenia</t>
  </si>
  <si>
    <t>zwiększenia</t>
  </si>
  <si>
    <t>Razem wydatki na inwestycje programowe, w tym:</t>
  </si>
  <si>
    <t>w zł</t>
  </si>
  <si>
    <t>Budżet na 2019 rok</t>
  </si>
  <si>
    <t>POMOC I INTEGRACJA SPOŁECZNA, RODZINA</t>
  </si>
  <si>
    <t xml:space="preserve">środki własne Miasta </t>
  </si>
  <si>
    <t>Program dostosowawczy jednostek systemu pomocy społecznej</t>
  </si>
  <si>
    <t>PWSMK</t>
  </si>
  <si>
    <t xml:space="preserve">OCHRONA I KSZTAŁTOWANIE ŚRODOWISKA </t>
  </si>
  <si>
    <t>Program ochrony i kształtowania zieleni miejskiej</t>
  </si>
  <si>
    <t>GWSMK</t>
  </si>
  <si>
    <t>Termomodernizacja budynków, w których realizowane są zadania pomocy społecznej (ZIT)</t>
  </si>
  <si>
    <t>MOPS</t>
  </si>
  <si>
    <t>Sami-Dzielni! Nowe standardy mieszkalnictwa wspomaganego dla osób z niepełnosprawnościami sprzężonymi</t>
  </si>
  <si>
    <t>DPS-KR</t>
  </si>
  <si>
    <t xml:space="preserve">TRANSPORT </t>
  </si>
  <si>
    <t>Budowa i przebudowa dróg wraz z oświetleniem oraz budowa ścieżek rowerowych</t>
  </si>
  <si>
    <t>Przebudowa ul. Bieżanowskiej</t>
  </si>
  <si>
    <t>ZDMK</t>
  </si>
  <si>
    <t xml:space="preserve">Elektromobilność w Gminie Miejskiej Kraków </t>
  </si>
  <si>
    <t>MOPS/W1.30/16</t>
  </si>
  <si>
    <t>DPS-KR/W1.45/19</t>
  </si>
  <si>
    <t>ZDMK/T1.179/17</t>
  </si>
  <si>
    <t>MOPS/O1.149/19</t>
  </si>
  <si>
    <t xml:space="preserve">KULTURA I OCHRONA DZIEDZICTWA </t>
  </si>
  <si>
    <t>Budowa i adaptacja budynków na cele kulturalne</t>
  </si>
  <si>
    <t>KD/K2.3/18</t>
  </si>
  <si>
    <t>Modernizacja Biblioteki Kraków - filia przy ul. Powroźniczej</t>
  </si>
  <si>
    <t>KD/K2.56/18</t>
  </si>
  <si>
    <t>Wykup lokalu przy ul. Agatowej na filię Biblioteki Kraków</t>
  </si>
  <si>
    <t>KD/K2.4z/19</t>
  </si>
  <si>
    <t>Zakupy inwestycyjne dla Muzeum Sztuki Współczesnej w Krakowie MOCAK</t>
  </si>
  <si>
    <t>KD</t>
  </si>
  <si>
    <t>KD/K2.53/18</t>
  </si>
  <si>
    <t>MIM - Zimowy Ogród Doświadczeń - poszerzenie oferty Ogrodu Doświadczeń im. St. Lema w Krakowie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</si>
</sst>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zł&quot;;[Red]\-#,##0\ &quot;zł&quot;"/>
  </numFmts>
  <fonts count="1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rgb="FF00610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3" borderId="0" applyNumberFormat="0" applyBorder="0" applyAlignment="0" applyProtection="0"/>
  </cellStyleXfs>
  <cellXfs count="143">
    <xf numFmtId="0" fontId="0" fillId="0" borderId="0" xfId="0"/>
    <xf numFmtId="0" fontId="5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3" fillId="2" borderId="8" xfId="0" applyNumberFormat="1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left" vertical="center" wrapText="1" indent="2"/>
    </xf>
    <xf numFmtId="0" fontId="3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0" xfId="2" applyFont="1" applyFill="1" applyBorder="1" applyAlignment="1">
      <alignment horizontal="center" vertical="center" wrapText="1"/>
    </xf>
    <xf numFmtId="1" fontId="8" fillId="2" borderId="20" xfId="0" applyNumberFormat="1" applyFont="1" applyFill="1" applyBorder="1" applyAlignment="1">
      <alignment horizontal="center" vertical="center"/>
    </xf>
    <xf numFmtId="0" fontId="8" fillId="2" borderId="20" xfId="3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right" vertical="center" wrapText="1"/>
    </xf>
    <xf numFmtId="3" fontId="4" fillId="2" borderId="20" xfId="0" applyNumberFormat="1" applyFont="1" applyFill="1" applyBorder="1" applyAlignment="1">
      <alignment vertical="center"/>
    </xf>
    <xf numFmtId="3" fontId="4" fillId="2" borderId="13" xfId="0" applyNumberFormat="1" applyFont="1" applyFill="1" applyBorder="1" applyAlignment="1">
      <alignment vertical="center"/>
    </xf>
    <xf numFmtId="3" fontId="4" fillId="2" borderId="14" xfId="0" applyNumberFormat="1" applyFont="1" applyFill="1" applyBorder="1" applyAlignment="1">
      <alignment horizontal="right" vertical="center" wrapText="1"/>
    </xf>
    <xf numFmtId="3" fontId="4" fillId="2" borderId="20" xfId="0" applyNumberFormat="1" applyFont="1" applyFill="1" applyBorder="1" applyAlignment="1">
      <alignment horizontal="right" vertical="center"/>
    </xf>
    <xf numFmtId="0" fontId="4" fillId="2" borderId="0" xfId="0" applyFont="1" applyFill="1"/>
    <xf numFmtId="0" fontId="8" fillId="2" borderId="21" xfId="6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left" vertical="center" wrapText="1" indent="2"/>
    </xf>
    <xf numFmtId="0" fontId="8" fillId="2" borderId="22" xfId="0" applyFont="1" applyFill="1" applyBorder="1" applyAlignment="1">
      <alignment horizontal="center" vertical="center" wrapText="1"/>
    </xf>
    <xf numFmtId="0" fontId="8" fillId="2" borderId="22" xfId="2" applyFont="1" applyFill="1" applyBorder="1" applyAlignment="1">
      <alignment horizontal="center" vertical="center" wrapText="1"/>
    </xf>
    <xf numFmtId="1" fontId="8" fillId="2" borderId="22" xfId="0" applyNumberFormat="1" applyFont="1" applyFill="1" applyBorder="1" applyAlignment="1">
      <alignment horizontal="center" vertical="center"/>
    </xf>
    <xf numFmtId="2" fontId="8" fillId="2" borderId="22" xfId="0" applyNumberFormat="1" applyFont="1" applyFill="1" applyBorder="1" applyAlignment="1">
      <alignment horizontal="center" vertical="center" wrapText="1"/>
    </xf>
    <xf numFmtId="3" fontId="4" fillId="2" borderId="24" xfId="0" applyNumberFormat="1" applyFont="1" applyFill="1" applyBorder="1" applyAlignment="1">
      <alignment horizontal="right" vertical="center" wrapText="1"/>
    </xf>
    <xf numFmtId="3" fontId="4" fillId="2" borderId="26" xfId="0" applyNumberFormat="1" applyFont="1" applyFill="1" applyBorder="1" applyAlignment="1">
      <alignment vertical="center"/>
    </xf>
    <xf numFmtId="3" fontId="4" fillId="2" borderId="27" xfId="0" applyNumberFormat="1" applyFont="1" applyFill="1" applyBorder="1" applyAlignment="1">
      <alignment vertical="center"/>
    </xf>
    <xf numFmtId="3" fontId="4" fillId="2" borderId="28" xfId="0" applyNumberFormat="1" applyFont="1" applyFill="1" applyBorder="1" applyAlignment="1">
      <alignment horizontal="right" vertical="center" wrapText="1"/>
    </xf>
    <xf numFmtId="0" fontId="8" fillId="2" borderId="24" xfId="6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left" vertical="center" wrapText="1" indent="2"/>
    </xf>
    <xf numFmtId="0" fontId="8" fillId="2" borderId="26" xfId="0" applyFont="1" applyFill="1" applyBorder="1" applyAlignment="1">
      <alignment horizontal="center" vertical="center" wrapText="1"/>
    </xf>
    <xf numFmtId="0" fontId="8" fillId="2" borderId="26" xfId="2" applyFont="1" applyFill="1" applyBorder="1" applyAlignment="1">
      <alignment horizontal="center" vertical="center" wrapText="1"/>
    </xf>
    <xf numFmtId="1" fontId="8" fillId="2" borderId="26" xfId="0" applyNumberFormat="1" applyFont="1" applyFill="1" applyBorder="1" applyAlignment="1">
      <alignment horizontal="center" vertical="center"/>
    </xf>
    <xf numFmtId="2" fontId="8" fillId="2" borderId="27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 wrapText="1"/>
    </xf>
    <xf numFmtId="6" fontId="8" fillId="2" borderId="2" xfId="0" applyNumberFormat="1" applyFont="1" applyFill="1" applyBorder="1" applyAlignment="1">
      <alignment horizontal="left" vertical="center" wrapText="1"/>
    </xf>
    <xf numFmtId="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2" borderId="8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7" xfId="7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7" fillId="0" borderId="26" xfId="0" applyFont="1" applyFill="1" applyBorder="1" applyAlignment="1">
      <alignment vertical="center" wrapText="1"/>
    </xf>
    <xf numFmtId="0" fontId="5" fillId="2" borderId="26" xfId="0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5" fillId="2" borderId="25" xfId="0" applyFont="1" applyFill="1" applyBorder="1"/>
    <xf numFmtId="0" fontId="5" fillId="2" borderId="2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3" fontId="8" fillId="0" borderId="1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0" fontId="6" fillId="2" borderId="7" xfId="0" applyFont="1" applyFill="1" applyBorder="1"/>
    <xf numFmtId="0" fontId="6" fillId="2" borderId="1" xfId="0" applyFont="1" applyFill="1" applyBorder="1"/>
    <xf numFmtId="0" fontId="6" fillId="2" borderId="8" xfId="0" applyFont="1" applyFill="1" applyBorder="1"/>
    <xf numFmtId="3" fontId="3" fillId="2" borderId="28" xfId="0" applyNumberFormat="1" applyFont="1" applyFill="1" applyBorder="1"/>
    <xf numFmtId="3" fontId="3" fillId="2" borderId="26" xfId="0" applyNumberFormat="1" applyFont="1" applyFill="1" applyBorder="1"/>
    <xf numFmtId="3" fontId="3" fillId="2" borderId="8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5" fillId="0" borderId="26" xfId="0" applyFont="1" applyFill="1" applyBorder="1"/>
    <xf numFmtId="0" fontId="8" fillId="0" borderId="25" xfId="0" applyFont="1" applyFill="1" applyBorder="1" applyAlignment="1">
      <alignment horizontal="center" vertical="center"/>
    </xf>
    <xf numFmtId="0" fontId="5" fillId="2" borderId="24" xfId="0" applyFont="1" applyFill="1" applyBorder="1"/>
    <xf numFmtId="0" fontId="5" fillId="2" borderId="27" xfId="0" applyFont="1" applyFill="1" applyBorder="1"/>
    <xf numFmtId="0" fontId="8" fillId="0" borderId="18" xfId="0" applyFont="1" applyFill="1" applyBorder="1" applyAlignment="1">
      <alignment horizontal="center" vertical="center"/>
    </xf>
    <xf numFmtId="0" fontId="5" fillId="2" borderId="20" xfId="0" applyFont="1" applyFill="1" applyBorder="1"/>
    <xf numFmtId="0" fontId="8" fillId="0" borderId="20" xfId="0" applyFont="1" applyFill="1" applyBorder="1" applyAlignment="1">
      <alignment horizontal="center" vertical="center"/>
    </xf>
    <xf numFmtId="0" fontId="5" fillId="0" borderId="20" xfId="0" applyFont="1" applyFill="1" applyBorder="1"/>
    <xf numFmtId="0" fontId="8" fillId="0" borderId="19" xfId="0" applyFont="1" applyFill="1" applyBorder="1" applyAlignment="1">
      <alignment horizontal="center" vertical="center"/>
    </xf>
    <xf numFmtId="0" fontId="5" fillId="2" borderId="18" xfId="0" applyFont="1" applyFill="1" applyBorder="1"/>
    <xf numFmtId="0" fontId="5" fillId="2" borderId="13" xfId="0" applyFont="1" applyFill="1" applyBorder="1"/>
    <xf numFmtId="3" fontId="8" fillId="0" borderId="20" xfId="0" applyNumberFormat="1" applyFont="1" applyFill="1" applyBorder="1" applyAlignment="1">
      <alignment vertical="center"/>
    </xf>
    <xf numFmtId="0" fontId="8" fillId="2" borderId="23" xfId="0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vertical="center" wrapText="1"/>
    </xf>
    <xf numFmtId="0" fontId="5" fillId="2" borderId="31" xfId="0" applyFont="1" applyFill="1" applyBorder="1"/>
    <xf numFmtId="0" fontId="8" fillId="0" borderId="31" xfId="0" applyFont="1" applyFill="1" applyBorder="1" applyAlignment="1">
      <alignment horizontal="center" vertical="center" wrapText="1"/>
    </xf>
    <xf numFmtId="0" fontId="5" fillId="0" borderId="31" xfId="0" applyFont="1" applyFill="1" applyBorder="1"/>
    <xf numFmtId="0" fontId="5" fillId="2" borderId="30" xfId="0" applyFont="1" applyFill="1" applyBorder="1"/>
    <xf numFmtId="0" fontId="5" fillId="2" borderId="32" xfId="0" applyFont="1" applyFill="1" applyBorder="1"/>
    <xf numFmtId="3" fontId="4" fillId="2" borderId="33" xfId="0" applyNumberFormat="1" applyFont="1" applyFill="1" applyBorder="1" applyAlignment="1">
      <alignment horizontal="right" vertical="center" wrapText="1"/>
    </xf>
    <xf numFmtId="3" fontId="4" fillId="0" borderId="31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</cellXfs>
  <cellStyles count="8">
    <cellStyle name="Dobry" xfId="7" builtinId="26"/>
    <cellStyle name="Normalny" xfId="0" builtinId="0"/>
    <cellStyle name="Normalny 15" xfId="4"/>
    <cellStyle name="Normalny 2" xfId="1"/>
    <cellStyle name="Normalny 3" xfId="5"/>
    <cellStyle name="Normalny 6" xfId="3"/>
    <cellStyle name="Normalny 7" xfId="2"/>
    <cellStyle name="Normalny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2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3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4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5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6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7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8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9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0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1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2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3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4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2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2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2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2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3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3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3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3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3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3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3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3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3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3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4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4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4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4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4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4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4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4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4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4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5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5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5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5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5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5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5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5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5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5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6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6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6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6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6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6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6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6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6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6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7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7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7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7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7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7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7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7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7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7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8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8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8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8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8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8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8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8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8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8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9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9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9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9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9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9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9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9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9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59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0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0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0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0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0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0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0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0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0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0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1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1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1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1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1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1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16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17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18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19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20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21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22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23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24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25" name="Text Box 39"/>
        <xdr:cNvSpPr txBox="1">
          <a:spLocks noChangeArrowheads="1"/>
        </xdr:cNvSpPr>
      </xdr:nvSpPr>
      <xdr:spPr bwMode="auto">
        <a:xfrm>
          <a:off x="0" y="40671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6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7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8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9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0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1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2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3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4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5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6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7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8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19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0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1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2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3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4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5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6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7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8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29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0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1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2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3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4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5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6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7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8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39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0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1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2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3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4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5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6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7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8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49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3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4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5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6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7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8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09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0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1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3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3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4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4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4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4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4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4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4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4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4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4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5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5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5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5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5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5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5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5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5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5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6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6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6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6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6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6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6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6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6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6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7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7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7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7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7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7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7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7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7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7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8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8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8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8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8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8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8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8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8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8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9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9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9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9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9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9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9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9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9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29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0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0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0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0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0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0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0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0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0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0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1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1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1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1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1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1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1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1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1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1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2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2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2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2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2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2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2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2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28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29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30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31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32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33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34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35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36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</xdr:row>
      <xdr:rowOff>0</xdr:rowOff>
    </xdr:from>
    <xdr:ext cx="66675" cy="28575"/>
    <xdr:sp macro="" textlink="">
      <xdr:nvSpPr>
        <xdr:cNvPr id="51337" name="Text Box 39"/>
        <xdr:cNvSpPr txBox="1">
          <a:spLocks noChangeArrowheads="1"/>
        </xdr:cNvSpPr>
      </xdr:nvSpPr>
      <xdr:spPr bwMode="auto">
        <a:xfrm>
          <a:off x="0" y="4086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3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4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5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6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7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8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19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0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1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2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3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4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5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6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7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8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29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0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1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2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3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4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5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6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7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8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39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0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1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2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3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4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5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6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7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8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49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0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0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0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0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0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0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0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0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0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1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1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1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1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1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1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1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1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1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1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2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2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2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2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2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2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2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2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2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2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3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3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3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3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3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3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3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3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3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3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4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4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4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4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4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4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4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4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4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4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5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5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5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5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5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5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5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5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5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5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6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6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6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6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6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6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6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6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6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6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7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7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7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7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7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7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7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7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7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7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8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8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8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8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8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8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8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8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8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8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9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9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92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93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94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95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96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97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98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199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200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66675" cy="28575"/>
    <xdr:sp macro="" textlink="">
      <xdr:nvSpPr>
        <xdr:cNvPr id="55201" name="Text Box 39"/>
        <xdr:cNvSpPr txBox="1">
          <a:spLocks noChangeArrowheads="1"/>
        </xdr:cNvSpPr>
      </xdr:nvSpPr>
      <xdr:spPr bwMode="auto">
        <a:xfrm>
          <a:off x="0" y="79724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showZeros="0" tabSelected="1" topLeftCell="A19" zoomScaleNormal="100" workbookViewId="0">
      <selection activeCell="T12" sqref="T12"/>
    </sheetView>
  </sheetViews>
  <sheetFormatPr defaultRowHeight="15"/>
  <cols>
    <col min="1" max="1" width="14" style="1" customWidth="1"/>
    <col min="2" max="2" width="46.42578125" style="1" customWidth="1"/>
    <col min="3" max="3" width="7.42578125" style="1" hidden="1" customWidth="1"/>
    <col min="4" max="5" width="6.42578125" style="1" customWidth="1"/>
    <col min="6" max="6" width="5.28515625" style="1" hidden="1" customWidth="1"/>
    <col min="7" max="13" width="9.140625" style="1" customWidth="1"/>
    <col min="14" max="16384" width="9.140625" style="1"/>
  </cols>
  <sheetData>
    <row r="1" spans="1:13" s="2" customFormat="1" ht="14.25">
      <c r="A1" s="2" t="s">
        <v>0</v>
      </c>
    </row>
    <row r="2" spans="1:13" ht="15.75" thickBot="1">
      <c r="M2" s="3" t="s">
        <v>15</v>
      </c>
    </row>
    <row r="3" spans="1:13" s="4" customFormat="1" ht="27" customHeight="1">
      <c r="A3" s="139" t="s">
        <v>1</v>
      </c>
      <c r="B3" s="138" t="s">
        <v>2</v>
      </c>
      <c r="C3" s="136" t="s">
        <v>3</v>
      </c>
      <c r="D3" s="136" t="s">
        <v>4</v>
      </c>
      <c r="E3" s="136" t="s">
        <v>5</v>
      </c>
      <c r="F3" s="136" t="s">
        <v>6</v>
      </c>
      <c r="G3" s="141" t="s">
        <v>7</v>
      </c>
      <c r="H3" s="132" t="s">
        <v>16</v>
      </c>
      <c r="I3" s="133"/>
      <c r="J3" s="133"/>
      <c r="K3" s="133"/>
      <c r="L3" s="133"/>
      <c r="M3" s="134"/>
    </row>
    <row r="4" spans="1:13" s="4" customFormat="1" ht="27" customHeight="1">
      <c r="A4" s="135"/>
      <c r="B4" s="130"/>
      <c r="C4" s="137"/>
      <c r="D4" s="137"/>
      <c r="E4" s="137"/>
      <c r="F4" s="137"/>
      <c r="G4" s="142"/>
      <c r="H4" s="140" t="s">
        <v>12</v>
      </c>
      <c r="I4" s="127"/>
      <c r="J4" s="128"/>
      <c r="K4" s="127" t="s">
        <v>13</v>
      </c>
      <c r="L4" s="127"/>
      <c r="M4" s="128"/>
    </row>
    <row r="5" spans="1:13" s="4" customFormat="1" ht="27" customHeight="1">
      <c r="A5" s="135"/>
      <c r="B5" s="130"/>
      <c r="C5" s="137"/>
      <c r="D5" s="137"/>
      <c r="E5" s="137"/>
      <c r="F5" s="137"/>
      <c r="G5" s="142"/>
      <c r="H5" s="135" t="s">
        <v>8</v>
      </c>
      <c r="I5" s="130" t="s">
        <v>9</v>
      </c>
      <c r="J5" s="131"/>
      <c r="K5" s="129" t="s">
        <v>8</v>
      </c>
      <c r="L5" s="130" t="s">
        <v>9</v>
      </c>
      <c r="M5" s="131"/>
    </row>
    <row r="6" spans="1:13" s="4" customFormat="1" ht="31.5" customHeight="1">
      <c r="A6" s="135"/>
      <c r="B6" s="130"/>
      <c r="C6" s="137"/>
      <c r="D6" s="137"/>
      <c r="E6" s="137"/>
      <c r="F6" s="137"/>
      <c r="G6" s="142"/>
      <c r="H6" s="135"/>
      <c r="I6" s="5" t="s">
        <v>10</v>
      </c>
      <c r="J6" s="6" t="s">
        <v>11</v>
      </c>
      <c r="K6" s="129"/>
      <c r="L6" s="5" t="s">
        <v>10</v>
      </c>
      <c r="M6" s="6" t="s">
        <v>11</v>
      </c>
    </row>
    <row r="7" spans="1:13" s="12" customFormat="1" ht="17.25" customHeight="1">
      <c r="A7" s="7">
        <v>1</v>
      </c>
      <c r="B7" s="8">
        <v>2</v>
      </c>
      <c r="C7" s="8">
        <v>3</v>
      </c>
      <c r="D7" s="8">
        <v>3</v>
      </c>
      <c r="E7" s="8">
        <v>4</v>
      </c>
      <c r="F7" s="8">
        <v>6</v>
      </c>
      <c r="G7" s="9">
        <v>5</v>
      </c>
      <c r="H7" s="7">
        <v>6</v>
      </c>
      <c r="I7" s="8">
        <v>7</v>
      </c>
      <c r="J7" s="10">
        <v>8</v>
      </c>
      <c r="K7" s="11">
        <v>9</v>
      </c>
      <c r="L7" s="8">
        <v>10</v>
      </c>
      <c r="M7" s="10">
        <v>11</v>
      </c>
    </row>
    <row r="8" spans="1:13" s="4" customFormat="1" ht="27" customHeight="1">
      <c r="A8" s="13"/>
      <c r="B8" s="14" t="s">
        <v>14</v>
      </c>
      <c r="C8" s="15"/>
      <c r="D8" s="15"/>
      <c r="E8" s="15"/>
      <c r="F8" s="15"/>
      <c r="G8" s="16"/>
      <c r="H8" s="17">
        <f>I8+J8</f>
        <v>46388</v>
      </c>
      <c r="I8" s="18">
        <f>I11+I17+I20</f>
        <v>4139</v>
      </c>
      <c r="J8" s="19">
        <f>J11+J17+J20</f>
        <v>42249</v>
      </c>
      <c r="K8" s="20">
        <f>L8+M8</f>
        <v>2118280</v>
      </c>
      <c r="L8" s="18">
        <f>L11+L17+L23</f>
        <v>1166000</v>
      </c>
      <c r="M8" s="18">
        <f>M11+M17+M23</f>
        <v>952280</v>
      </c>
    </row>
    <row r="9" spans="1:13" s="4" customFormat="1" ht="27" customHeight="1">
      <c r="A9" s="13"/>
      <c r="B9" s="21" t="s">
        <v>18</v>
      </c>
      <c r="C9" s="15"/>
      <c r="D9" s="15"/>
      <c r="E9" s="15"/>
      <c r="F9" s="15"/>
      <c r="G9" s="16"/>
      <c r="H9" s="17">
        <f t="shared" ref="H9:H22" si="0">I9+J9</f>
        <v>46388</v>
      </c>
      <c r="I9" s="18">
        <f>I8</f>
        <v>4139</v>
      </c>
      <c r="J9" s="19">
        <f t="shared" ref="J9" si="1">J8</f>
        <v>42249</v>
      </c>
      <c r="K9" s="20">
        <f>L9+M9</f>
        <v>2118280</v>
      </c>
      <c r="L9" s="18">
        <f t="shared" ref="L9:M9" si="2">L8</f>
        <v>1166000</v>
      </c>
      <c r="M9" s="19">
        <f t="shared" si="2"/>
        <v>952280</v>
      </c>
    </row>
    <row r="10" spans="1:13" s="3" customFormat="1" ht="3" customHeight="1">
      <c r="A10" s="22"/>
      <c r="B10" s="23"/>
      <c r="C10" s="24"/>
      <c r="D10" s="24"/>
      <c r="E10" s="24"/>
      <c r="F10" s="24"/>
      <c r="G10" s="25"/>
      <c r="H10" s="17">
        <f t="shared" si="0"/>
        <v>0</v>
      </c>
      <c r="I10" s="26"/>
      <c r="J10" s="27"/>
      <c r="K10" s="20">
        <f t="shared" ref="K10:K29" si="3">L10+M10</f>
        <v>0</v>
      </c>
      <c r="L10" s="26"/>
      <c r="M10" s="27"/>
    </row>
    <row r="11" spans="1:13" s="3" customFormat="1" ht="27.75" customHeight="1">
      <c r="A11" s="28"/>
      <c r="B11" s="29" t="s">
        <v>17</v>
      </c>
      <c r="C11" s="30"/>
      <c r="D11" s="30"/>
      <c r="E11" s="30"/>
      <c r="F11" s="30"/>
      <c r="G11" s="31"/>
      <c r="H11" s="17">
        <f t="shared" si="0"/>
        <v>42249</v>
      </c>
      <c r="I11" s="26">
        <f t="shared" ref="I11" si="4">I12</f>
        <v>0</v>
      </c>
      <c r="J11" s="27">
        <f>J12</f>
        <v>42249</v>
      </c>
      <c r="K11" s="20">
        <f t="shared" si="3"/>
        <v>46388</v>
      </c>
      <c r="L11" s="26">
        <f>L12</f>
        <v>0</v>
      </c>
      <c r="M11" s="27">
        <f>M12</f>
        <v>46388</v>
      </c>
    </row>
    <row r="12" spans="1:13" s="3" customFormat="1" ht="27.75" customHeight="1">
      <c r="A12" s="28"/>
      <c r="B12" s="32" t="s">
        <v>19</v>
      </c>
      <c r="C12" s="30"/>
      <c r="D12" s="30"/>
      <c r="E12" s="30"/>
      <c r="F12" s="30"/>
      <c r="G12" s="31"/>
      <c r="H12" s="17">
        <f t="shared" si="0"/>
        <v>42249</v>
      </c>
      <c r="I12" s="26">
        <f t="shared" ref="I12" si="5">I13+I15</f>
        <v>0</v>
      </c>
      <c r="J12" s="27">
        <f>J13+J15</f>
        <v>42249</v>
      </c>
      <c r="K12" s="20">
        <f t="shared" si="3"/>
        <v>46388</v>
      </c>
      <c r="L12" s="33">
        <f>L13</f>
        <v>0</v>
      </c>
      <c r="M12" s="27">
        <f>M13+M15</f>
        <v>46388</v>
      </c>
    </row>
    <row r="13" spans="1:13" s="45" customFormat="1" ht="27.75" customHeight="1">
      <c r="A13" s="34" t="s">
        <v>33</v>
      </c>
      <c r="B13" s="35" t="s">
        <v>24</v>
      </c>
      <c r="C13" s="36"/>
      <c r="D13" s="37"/>
      <c r="E13" s="38"/>
      <c r="F13" s="38"/>
      <c r="G13" s="39"/>
      <c r="H13" s="40">
        <f t="shared" si="0"/>
        <v>42249</v>
      </c>
      <c r="I13" s="41"/>
      <c r="J13" s="42">
        <f>J14</f>
        <v>42249</v>
      </c>
      <c r="K13" s="43">
        <f t="shared" si="3"/>
        <v>0</v>
      </c>
      <c r="L13" s="44"/>
      <c r="M13" s="42"/>
    </row>
    <row r="14" spans="1:13" s="45" customFormat="1" ht="22.5" customHeight="1">
      <c r="A14" s="46"/>
      <c r="B14" s="47" t="s">
        <v>18</v>
      </c>
      <c r="C14" s="48" t="s">
        <v>20</v>
      </c>
      <c r="D14" s="49">
        <v>852</v>
      </c>
      <c r="E14" s="50">
        <v>85295</v>
      </c>
      <c r="F14" s="50">
        <v>6059</v>
      </c>
      <c r="G14" s="51" t="s">
        <v>25</v>
      </c>
      <c r="H14" s="52">
        <f t="shared" si="0"/>
        <v>42249</v>
      </c>
      <c r="I14" s="53"/>
      <c r="J14" s="54">
        <v>42249</v>
      </c>
      <c r="K14" s="55">
        <f t="shared" si="3"/>
        <v>0</v>
      </c>
      <c r="L14" s="53">
        <f>L15</f>
        <v>0</v>
      </c>
      <c r="M14" s="54"/>
    </row>
    <row r="15" spans="1:13" ht="27.75" customHeight="1">
      <c r="A15" s="34" t="s">
        <v>34</v>
      </c>
      <c r="B15" s="35" t="s">
        <v>26</v>
      </c>
      <c r="C15" s="36"/>
      <c r="D15" s="37"/>
      <c r="E15" s="38"/>
      <c r="F15" s="38"/>
      <c r="G15" s="39"/>
      <c r="H15" s="40">
        <f t="shared" si="0"/>
        <v>0</v>
      </c>
      <c r="I15" s="41"/>
      <c r="J15" s="42"/>
      <c r="K15" s="43">
        <f t="shared" si="3"/>
        <v>46388</v>
      </c>
      <c r="L15" s="41">
        <f>L16+L17+L18+L19+L20+L21</f>
        <v>0</v>
      </c>
      <c r="M15" s="42">
        <f>M16</f>
        <v>46388</v>
      </c>
    </row>
    <row r="16" spans="1:13" ht="21" customHeight="1">
      <c r="A16" s="56"/>
      <c r="B16" s="57" t="s">
        <v>18</v>
      </c>
      <c r="C16" s="58" t="s">
        <v>20</v>
      </c>
      <c r="D16" s="59">
        <v>853</v>
      </c>
      <c r="E16" s="60">
        <v>85395</v>
      </c>
      <c r="F16" s="60">
        <v>6059</v>
      </c>
      <c r="G16" s="61" t="s">
        <v>27</v>
      </c>
      <c r="H16" s="52">
        <f t="shared" si="0"/>
        <v>0</v>
      </c>
      <c r="I16" s="53"/>
      <c r="J16" s="54"/>
      <c r="K16" s="55">
        <f t="shared" si="3"/>
        <v>46388</v>
      </c>
      <c r="L16" s="53"/>
      <c r="M16" s="54">
        <v>46388</v>
      </c>
    </row>
    <row r="17" spans="1:13" ht="25.5" customHeight="1">
      <c r="A17" s="62"/>
      <c r="B17" s="63" t="s">
        <v>28</v>
      </c>
      <c r="C17" s="64"/>
      <c r="D17" s="64"/>
      <c r="E17" s="64"/>
      <c r="F17" s="64"/>
      <c r="G17" s="65"/>
      <c r="H17" s="66">
        <f t="shared" si="0"/>
        <v>0</v>
      </c>
      <c r="I17" s="26"/>
      <c r="J17" s="27"/>
      <c r="K17" s="20">
        <f t="shared" si="3"/>
        <v>905892</v>
      </c>
      <c r="L17" s="67"/>
      <c r="M17" s="27">
        <f>M18</f>
        <v>905892</v>
      </c>
    </row>
    <row r="18" spans="1:13" ht="25.5" customHeight="1">
      <c r="A18" s="28"/>
      <c r="B18" s="29" t="s">
        <v>29</v>
      </c>
      <c r="C18" s="30"/>
      <c r="D18" s="30"/>
      <c r="E18" s="30"/>
      <c r="F18" s="30"/>
      <c r="G18" s="31"/>
      <c r="H18" s="66">
        <f t="shared" si="0"/>
        <v>0</v>
      </c>
      <c r="I18" s="26"/>
      <c r="J18" s="27"/>
      <c r="K18" s="20">
        <f t="shared" si="3"/>
        <v>905892</v>
      </c>
      <c r="L18" s="67"/>
      <c r="M18" s="27">
        <f>M19</f>
        <v>905892</v>
      </c>
    </row>
    <row r="19" spans="1:13" ht="25.5" customHeight="1">
      <c r="A19" s="68" t="s">
        <v>35</v>
      </c>
      <c r="B19" s="69" t="s">
        <v>30</v>
      </c>
      <c r="C19" s="70" t="s">
        <v>20</v>
      </c>
      <c r="D19" s="71">
        <v>600</v>
      </c>
      <c r="E19" s="71">
        <v>60015</v>
      </c>
      <c r="F19" s="71">
        <v>6050</v>
      </c>
      <c r="G19" s="72" t="s">
        <v>31</v>
      </c>
      <c r="H19" s="66">
        <f t="shared" si="0"/>
        <v>0</v>
      </c>
      <c r="I19" s="26"/>
      <c r="J19" s="27"/>
      <c r="K19" s="73">
        <f t="shared" si="3"/>
        <v>905892</v>
      </c>
      <c r="L19" s="67"/>
      <c r="M19" s="74">
        <v>905892</v>
      </c>
    </row>
    <row r="20" spans="1:13" ht="25.5" customHeight="1">
      <c r="A20" s="28"/>
      <c r="B20" s="75" t="s">
        <v>21</v>
      </c>
      <c r="C20" s="30"/>
      <c r="D20" s="30"/>
      <c r="E20" s="30"/>
      <c r="F20" s="30"/>
      <c r="G20" s="31"/>
      <c r="H20" s="17">
        <f t="shared" si="0"/>
        <v>4139</v>
      </c>
      <c r="I20" s="26">
        <f>I21</f>
        <v>4139</v>
      </c>
      <c r="J20" s="74"/>
      <c r="K20" s="73">
        <f t="shared" si="3"/>
        <v>0</v>
      </c>
      <c r="L20" s="67"/>
      <c r="M20" s="74"/>
    </row>
    <row r="21" spans="1:13" ht="25.5" customHeight="1">
      <c r="A21" s="28"/>
      <c r="B21" s="75" t="s">
        <v>22</v>
      </c>
      <c r="C21" s="30"/>
      <c r="D21" s="30"/>
      <c r="E21" s="30"/>
      <c r="F21" s="30"/>
      <c r="G21" s="31"/>
      <c r="H21" s="17">
        <f t="shared" si="0"/>
        <v>4139</v>
      </c>
      <c r="I21" s="26">
        <f>I22</f>
        <v>4139</v>
      </c>
      <c r="J21" s="27">
        <f t="shared" ref="J21" si="6">J22</f>
        <v>0</v>
      </c>
      <c r="K21" s="73">
        <f t="shared" si="3"/>
        <v>0</v>
      </c>
      <c r="L21" s="67"/>
      <c r="M21" s="27">
        <f t="shared" ref="M21" si="7">M22</f>
        <v>0</v>
      </c>
    </row>
    <row r="22" spans="1:13" ht="25.5" customHeight="1">
      <c r="A22" s="68" t="s">
        <v>36</v>
      </c>
      <c r="B22" s="85" t="s">
        <v>32</v>
      </c>
      <c r="C22" s="71" t="s">
        <v>23</v>
      </c>
      <c r="D22" s="71">
        <v>852</v>
      </c>
      <c r="E22" s="71">
        <v>85295</v>
      </c>
      <c r="F22" s="71">
        <v>6050</v>
      </c>
      <c r="G22" s="72" t="s">
        <v>25</v>
      </c>
      <c r="H22" s="66">
        <f t="shared" si="0"/>
        <v>4139</v>
      </c>
      <c r="I22" s="67">
        <v>4139</v>
      </c>
      <c r="J22" s="74"/>
      <c r="K22" s="73">
        <f t="shared" si="3"/>
        <v>0</v>
      </c>
      <c r="L22" s="67"/>
      <c r="M22" s="74"/>
    </row>
    <row r="23" spans="1:13" ht="25.5" customHeight="1">
      <c r="A23" s="76"/>
      <c r="B23" s="83" t="s">
        <v>37</v>
      </c>
      <c r="C23" s="84"/>
      <c r="D23" s="84"/>
      <c r="E23" s="84"/>
      <c r="F23" s="84"/>
      <c r="G23" s="86"/>
      <c r="H23" s="92"/>
      <c r="I23" s="93"/>
      <c r="J23" s="94"/>
      <c r="K23" s="95">
        <f>L23+M23</f>
        <v>1166000</v>
      </c>
      <c r="L23" s="96">
        <f>L24</f>
        <v>1166000</v>
      </c>
      <c r="M23" s="97">
        <f>M24</f>
        <v>0</v>
      </c>
    </row>
    <row r="24" spans="1:13" ht="24.75" customHeight="1">
      <c r="A24" s="77"/>
      <c r="B24" s="81" t="s">
        <v>38</v>
      </c>
      <c r="C24" s="82"/>
      <c r="D24" s="82"/>
      <c r="E24" s="82"/>
      <c r="F24" s="82"/>
      <c r="G24" s="87"/>
      <c r="H24" s="92"/>
      <c r="I24" s="93"/>
      <c r="J24" s="94"/>
      <c r="K24" s="20">
        <f t="shared" si="3"/>
        <v>1166000</v>
      </c>
      <c r="L24" s="26">
        <f>L26+L25+L28+L29</f>
        <v>1166000</v>
      </c>
      <c r="M24" s="27">
        <f>M26+M25+M28+M29</f>
        <v>0</v>
      </c>
    </row>
    <row r="25" spans="1:13" ht="27.75" customHeight="1">
      <c r="A25" s="78" t="s">
        <v>39</v>
      </c>
      <c r="B25" s="79" t="s">
        <v>40</v>
      </c>
      <c r="C25" s="82"/>
      <c r="D25" s="98">
        <v>921</v>
      </c>
      <c r="E25" s="98">
        <v>92116</v>
      </c>
      <c r="F25" s="99"/>
      <c r="G25" s="100" t="s">
        <v>45</v>
      </c>
      <c r="H25" s="88"/>
      <c r="I25" s="82"/>
      <c r="J25" s="89"/>
      <c r="K25" s="73">
        <f t="shared" si="3"/>
        <v>100000</v>
      </c>
      <c r="L25" s="90">
        <v>100000</v>
      </c>
      <c r="M25" s="89"/>
    </row>
    <row r="26" spans="1:13" ht="27.75" customHeight="1">
      <c r="A26" s="108" t="s">
        <v>46</v>
      </c>
      <c r="B26" s="116" t="s">
        <v>47</v>
      </c>
      <c r="C26" s="109"/>
      <c r="D26" s="110"/>
      <c r="E26" s="110"/>
      <c r="F26" s="111"/>
      <c r="G26" s="112"/>
      <c r="H26" s="113"/>
      <c r="I26" s="109"/>
      <c r="J26" s="114"/>
      <c r="K26" s="40">
        <f t="shared" si="3"/>
        <v>746000</v>
      </c>
      <c r="L26" s="115">
        <f>L27</f>
        <v>746000</v>
      </c>
      <c r="M26" s="117">
        <f>M27</f>
        <v>0</v>
      </c>
    </row>
    <row r="27" spans="1:13" ht="27.75" customHeight="1">
      <c r="A27" s="102"/>
      <c r="B27" s="57" t="s">
        <v>18</v>
      </c>
      <c r="C27" s="84"/>
      <c r="D27" s="103">
        <v>921</v>
      </c>
      <c r="E27" s="103">
        <v>92118</v>
      </c>
      <c r="F27" s="104"/>
      <c r="G27" s="105" t="s">
        <v>45</v>
      </c>
      <c r="H27" s="106"/>
      <c r="I27" s="84"/>
      <c r="J27" s="107"/>
      <c r="K27" s="55">
        <f t="shared" si="3"/>
        <v>746000</v>
      </c>
      <c r="L27" s="91">
        <v>746000</v>
      </c>
      <c r="M27" s="107"/>
    </row>
    <row r="28" spans="1:13" ht="30" customHeight="1">
      <c r="A28" s="80" t="s">
        <v>41</v>
      </c>
      <c r="B28" s="79" t="s">
        <v>42</v>
      </c>
      <c r="C28" s="82"/>
      <c r="D28" s="101">
        <v>921</v>
      </c>
      <c r="E28" s="98">
        <v>92116</v>
      </c>
      <c r="F28" s="99"/>
      <c r="G28" s="98" t="s">
        <v>45</v>
      </c>
      <c r="H28" s="88"/>
      <c r="I28" s="82"/>
      <c r="J28" s="89"/>
      <c r="K28" s="73">
        <f t="shared" si="3"/>
        <v>120000</v>
      </c>
      <c r="L28" s="91">
        <v>120000</v>
      </c>
      <c r="M28" s="89"/>
    </row>
    <row r="29" spans="1:13" ht="33" customHeight="1" thickBot="1">
      <c r="A29" s="118" t="s">
        <v>43</v>
      </c>
      <c r="B29" s="119" t="s">
        <v>44</v>
      </c>
      <c r="C29" s="120"/>
      <c r="D29" s="121">
        <v>921</v>
      </c>
      <c r="E29" s="121">
        <v>92118</v>
      </c>
      <c r="F29" s="122"/>
      <c r="G29" s="121" t="s">
        <v>45</v>
      </c>
      <c r="H29" s="123"/>
      <c r="I29" s="120"/>
      <c r="J29" s="124"/>
      <c r="K29" s="125">
        <f t="shared" si="3"/>
        <v>200000</v>
      </c>
      <c r="L29" s="126">
        <v>200000</v>
      </c>
      <c r="M29" s="124"/>
    </row>
  </sheetData>
  <mergeCells count="14">
    <mergeCell ref="D3:D6"/>
    <mergeCell ref="C3:C6"/>
    <mergeCell ref="B3:B6"/>
    <mergeCell ref="A3:A6"/>
    <mergeCell ref="H4:J4"/>
    <mergeCell ref="G3:G6"/>
    <mergeCell ref="F3:F6"/>
    <mergeCell ref="E3:E6"/>
    <mergeCell ref="K4:M4"/>
    <mergeCell ref="K5:K6"/>
    <mergeCell ref="L5:M5"/>
    <mergeCell ref="H3:M3"/>
    <mergeCell ref="I5:J5"/>
    <mergeCell ref="H5:H6"/>
  </mergeCells>
  <printOptions horizontalCentered="1"/>
  <pageMargins left="0.31496062992125984" right="0.31496062992125984" top="0.55118110236220474" bottom="0.39370078740157483" header="0.31496062992125984" footer="0.31496062992125984"/>
  <pageSetup paperSize="9" orientation="landscape" r:id="rId1"/>
  <headerFooter>
    <oddHeader>&amp;L&amp;"Times New Roman,Kursywa"&amp;8&amp;F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 RMK zm 25 programowe</vt:lpstr>
      <vt:lpstr>'A RMK zm 25 programowe'!Obszar_wydruku</vt:lpstr>
      <vt:lpstr>'A RMK zm 25 programowe'!Tytuły_wydruku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Krawczuk Sławomira</dc:creator>
  <cp:lastModifiedBy>Krawczuk Sławomira</cp:lastModifiedBy>
  <cp:lastPrinted>2019-12-02T11:32:13Z</cp:lastPrinted>
  <dcterms:created xsi:type="dcterms:W3CDTF">2018-01-15T11:48:58Z</dcterms:created>
  <dcterms:modified xsi:type="dcterms:W3CDTF">2019-12-10T07:23:28Z</dcterms:modified>
</cp:coreProperties>
</file>