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mk.local\dane\BS-02\WPF\WPF 2017\ZMIANY\zmiana nr 12 Uchwała LXXXIII_2056_17 z 27.09.2017 r\autopoprawka\"/>
    </mc:Choice>
  </mc:AlternateContent>
  <bookViews>
    <workbookView xWindow="0" yWindow="0" windowWidth="20460" windowHeight="6555"/>
  </bookViews>
  <sheets>
    <sheet name="zmiany" sheetId="1" r:id="rId1"/>
  </sheets>
  <definedNames>
    <definedName name="_xlnm.Print_Area" localSheetId="0">zmiany!$A$1:$AG$236</definedName>
    <definedName name="_xlnm.Print_Titles" localSheetId="0">zmiany!$A:$A,zmiany!$6:$8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H14" i="1"/>
  <c r="H13" i="1"/>
  <c r="H20" i="1"/>
  <c r="H19" i="1"/>
  <c r="H23" i="1"/>
  <c r="H22" i="1"/>
</calcChain>
</file>

<file path=xl/sharedStrings.xml><?xml version="1.0" encoding="utf-8"?>
<sst xmlns="http://schemas.openxmlformats.org/spreadsheetml/2006/main" count="460" uniqueCount="184">
  <si>
    <t xml:space="preserve">WYKAZ  PRZEDSIĘWZIĘĆ  WIELOLETNICH  -  ZMIANY </t>
  </si>
  <si>
    <t>zł</t>
  </si>
  <si>
    <t>Lp.</t>
  </si>
  <si>
    <t>Nazwa i cel</t>
  </si>
  <si>
    <t>Jednostka odpowiedzialna lub koordynująca 
program</t>
  </si>
  <si>
    <t xml:space="preserve">Okres realizacji </t>
  </si>
  <si>
    <t>Łączne nakłady finansowe</t>
  </si>
  <si>
    <t>Limity wydatków w poszczególnych latach</t>
  </si>
  <si>
    <t>Limit 
zobowiązań</t>
  </si>
  <si>
    <t>od</t>
  </si>
  <si>
    <t>do</t>
  </si>
  <si>
    <t>1.</t>
  </si>
  <si>
    <t>Wydatki na przedsięwzięcia ogółem (1.1 + 1.2 + 1.3), z tego:</t>
  </si>
  <si>
    <t>przed zmianą</t>
  </si>
  <si>
    <t>zmiana</t>
  </si>
  <si>
    <t>po zmianie</t>
  </si>
  <si>
    <t>1.a.</t>
  </si>
  <si>
    <t>wydatki bieżące</t>
  </si>
  <si>
    <t>1.b</t>
  </si>
  <si>
    <t>wydatki majątkowe</t>
  </si>
  <si>
    <t>1.1</t>
  </si>
  <si>
    <t>Wydatki na programy, projekty lub zadania związane z programami realizowanymi 
z udziałem środków, o których mowa w art. 5 ust. 1 pkt. 2 i 3 z dnia 27 sierpnia 2009 r. o finansach publicznych (Dz. U Nr 157, poz. 1240, z późn. zm.), z tego:</t>
  </si>
  <si>
    <t>1.1.1</t>
  </si>
  <si>
    <t>1.1.1.5</t>
  </si>
  <si>
    <r>
      <rPr>
        <b/>
        <sz val="18"/>
        <rFont val="Calibri"/>
        <family val="2"/>
        <charset val="238"/>
      </rPr>
      <t>ERASMUS+</t>
    </r>
    <r>
      <rPr>
        <sz val="18"/>
        <rFont val="Calibri"/>
        <family val="2"/>
        <charset val="238"/>
      </rPr>
      <t xml:space="preserve">
Cel: Staże dla uczniów i nauczycieli</t>
    </r>
  </si>
  <si>
    <t>1.1.1.17</t>
  </si>
  <si>
    <t>1.1.1.21</t>
  </si>
  <si>
    <t>1.1.1.22</t>
  </si>
  <si>
    <r>
      <rPr>
        <b/>
        <sz val="18"/>
        <rFont val="Calibri"/>
        <family val="2"/>
        <charset val="238"/>
      </rPr>
      <t>ERASMUS+</t>
    </r>
    <r>
      <rPr>
        <sz val="18"/>
        <rFont val="Calibri"/>
        <family val="2"/>
        <charset val="238"/>
      </rPr>
      <t xml:space="preserve">
Cel: Poprawa jakości pracy placówki oświatowej</t>
    </r>
  </si>
  <si>
    <t>1.1.1.25</t>
  </si>
  <si>
    <t>1.1.1.51</t>
  </si>
  <si>
    <r>
      <rPr>
        <b/>
        <sz val="18"/>
        <rFont val="Calibri"/>
        <family val="2"/>
        <charset val="238"/>
      </rPr>
      <t>Growing Internationally-Krakow's economy on the rise</t>
    </r>
    <r>
      <rPr>
        <sz val="18"/>
        <rFont val="Calibri"/>
        <family val="2"/>
        <charset val="238"/>
      </rPr>
      <t xml:space="preserve">
Cel: Kreowanie wizerunku Krakowa , Krakowskiego Obszaru Metropolitalnego oraz Województwa Małopolskiego jako atrakcyjnego dla inwestycji i prowadzenia działalności gospodarczej</t>
    </r>
  </si>
  <si>
    <t>1.1.1.123</t>
  </si>
  <si>
    <t>1.1.1.124</t>
  </si>
  <si>
    <t>1.1.1.125</t>
  </si>
  <si>
    <t>1.1.1.126</t>
  </si>
  <si>
    <t>1.1.1.127</t>
  </si>
  <si>
    <r>
      <rPr>
        <b/>
        <sz val="18"/>
        <rFont val="Calibri"/>
        <family val="2"/>
        <charset val="238"/>
      </rPr>
      <t>Slow Food-CE</t>
    </r>
    <r>
      <rPr>
        <sz val="18"/>
        <rFont val="Calibri"/>
        <family val="2"/>
        <charset val="238"/>
      </rPr>
      <t xml:space="preserve">
Cel: Promocja oferty i produktów turystycznych Krakowa w ramach projektu Slow Food Culture</t>
    </r>
  </si>
  <si>
    <t>1.1.1.128</t>
  </si>
  <si>
    <r>
      <rPr>
        <b/>
        <sz val="18"/>
        <rFont val="Calibri"/>
        <family val="2"/>
        <charset val="238"/>
      </rPr>
      <t>RPOWM - Poddziałanie 10.1.1 - Zwiększenie oferty wychowania przedszkolnego w Gminie Miejskiej Kraków</t>
    </r>
    <r>
      <rPr>
        <sz val="18"/>
        <rFont val="Calibri"/>
        <family val="2"/>
        <charset val="238"/>
      </rPr>
      <t xml:space="preserve">
Cel: Tworzenie nowych miejsc przedszkolnych lub dofinansowanie istniejących do potrzeb dzieci z niepełnosprawnościami</t>
    </r>
  </si>
  <si>
    <t>1.1.1.129</t>
  </si>
  <si>
    <t>1.1.2</t>
  </si>
  <si>
    <t>1.1.2.1</t>
  </si>
  <si>
    <r>
      <t xml:space="preserve">ZIKiT/ST6.6c/06
</t>
    </r>
    <r>
      <rPr>
        <b/>
        <sz val="18"/>
        <rFont val="Calibri"/>
        <family val="2"/>
        <charset val="238"/>
      </rPr>
      <t xml:space="preserve">Budowa linii tramwajowej KST, etap III (os. Krowodrza Górka - Górka Narodowa) wraz z budową dwupoziomowego skrzyżowania w ciągu ul. Opolskiej </t>
    </r>
    <r>
      <rPr>
        <sz val="18"/>
        <rFont val="Calibri"/>
        <family val="2"/>
        <charset val="238"/>
      </rPr>
      <t xml:space="preserve">
Cel: Zwiększenie udziału w obsłudze komunikacyjnej miasta ekologicznego transportu szynowego.</t>
    </r>
  </si>
  <si>
    <t>1.1.2.21</t>
  </si>
  <si>
    <r>
      <t xml:space="preserve">ZIKIT/T1.90/14 
</t>
    </r>
    <r>
      <rPr>
        <b/>
        <sz val="18"/>
        <rFont val="Calibri"/>
        <family val="2"/>
        <charset val="238"/>
      </rPr>
      <t>Budowa ścieżki rowerowej wzdłuż ul. Wielickiej na odcinku od ul. Rożena Jaksy do ul. Teligi w Krakowie (ZIT)</t>
    </r>
    <r>
      <rPr>
        <sz val="18"/>
        <rFont val="Calibri"/>
        <family val="2"/>
        <charset val="238"/>
      </rPr>
      <t xml:space="preserve">
Cel: Poprawa infrastruktury drogowej</t>
    </r>
  </si>
  <si>
    <t>1.1.2.22</t>
  </si>
  <si>
    <r>
      <t xml:space="preserve">ZIKiT/T1.92/14 
</t>
    </r>
    <r>
      <rPr>
        <b/>
        <sz val="18"/>
        <rFont val="Calibri"/>
        <family val="2"/>
        <charset val="238"/>
      </rPr>
      <t>Budowa ścieżki rowerowej wzdłuż ul. Nowohuckiej wraz z budową ścieżki rowerowej od ul. Obrońców Krzyża do ul. Bulwarowej wzdłuż ul. Kocmyrzowskiej w Krakowie (ZIT)</t>
    </r>
    <r>
      <rPr>
        <sz val="18"/>
        <rFont val="Calibri"/>
        <family val="2"/>
        <charset val="238"/>
      </rPr>
      <t xml:space="preserve">
Cel: Poprawa infrastruktury drogowej Miasta</t>
    </r>
  </si>
  <si>
    <t>1.1.2.49</t>
  </si>
  <si>
    <r>
      <t xml:space="preserve">GS/ST5.1/08
</t>
    </r>
    <r>
      <rPr>
        <b/>
        <sz val="18"/>
        <rFont val="Calibri"/>
        <family val="2"/>
        <charset val="238"/>
      </rPr>
      <t xml:space="preserve">Rozbudowa ul. Igołomskiej w Krakowie </t>
    </r>
    <r>
      <rPr>
        <sz val="18"/>
        <rFont val="Calibri"/>
        <family val="2"/>
        <charset val="238"/>
      </rPr>
      <t xml:space="preserve">
Cel: Poprawa warunków obsługi komunikacyjnej terenów inwestycyjnych wschodniej części miasta i zwiększenie bezpieczeństwa ruchu.</t>
    </r>
  </si>
  <si>
    <t>1.1.2.59</t>
  </si>
  <si>
    <r>
      <t xml:space="preserve">WR/A1.28/17 
</t>
    </r>
    <r>
      <rPr>
        <b/>
        <sz val="18"/>
        <rFont val="Calibri"/>
        <family val="2"/>
        <charset val="238"/>
      </rPr>
      <t xml:space="preserve">Growing Internationally - Krakow`s economy on the rise </t>
    </r>
    <r>
      <rPr>
        <sz val="18"/>
        <rFont val="Calibri"/>
        <family val="2"/>
        <charset val="238"/>
      </rPr>
      <t xml:space="preserve">
Cel: Kreowanie wizerunku Krakowa, Krakowskiego Obszaru Metropolitarnego wraz Województwa Małopolskiego jako atrakcyjnego dla inwestycji i prowadzenia dzialalności gospodarczej.</t>
    </r>
  </si>
  <si>
    <t>1.1.2.60</t>
  </si>
  <si>
    <r>
      <t xml:space="preserve">GK/ST11.1/17 </t>
    </r>
    <r>
      <rPr>
        <b/>
        <sz val="18"/>
        <rFont val="Calibri"/>
        <family val="2"/>
        <charset val="238"/>
      </rPr>
      <t>Studium wykonalności budowy szybkiego, bezkolizyjnego transportu szynowego w Krakowie</t>
    </r>
    <r>
      <rPr>
        <sz val="18"/>
        <rFont val="Calibri"/>
        <family val="2"/>
        <charset val="238"/>
      </rPr>
      <t xml:space="preserve">
Cel: Zwiększenie udziału wykorzystania komunikacji zbiorowej.</t>
    </r>
  </si>
  <si>
    <t>1.3</t>
  </si>
  <si>
    <t>Wydatki na programy, projekty lub zadania pozostałe (inne niż wymienione w pkt. 1.1 i 1.2), z tego:</t>
  </si>
  <si>
    <t>1.3.1</t>
  </si>
  <si>
    <t>1.3.1.2</t>
  </si>
  <si>
    <r>
      <t xml:space="preserve">Utrzymanie i remonty fontann, pitników, brodzików
</t>
    </r>
    <r>
      <rPr>
        <sz val="18"/>
        <rFont val="Calibri"/>
        <family val="2"/>
        <charset val="238"/>
      </rPr>
      <t>Cel: Całoroczne utrzymanie urządzeń wodnych zlokalizowanych na terenie Miasta Krakowa</t>
    </r>
  </si>
  <si>
    <t>1.3.1.3</t>
  </si>
  <si>
    <r>
      <rPr>
        <b/>
        <sz val="18"/>
        <rFont val="Calibri"/>
        <family val="2"/>
        <charset val="238"/>
      </rPr>
      <t>Utrzymanie, remonty  obiektów inżynierskich</t>
    </r>
    <r>
      <rPr>
        <sz val="18"/>
        <rFont val="Calibri"/>
        <family val="2"/>
        <charset val="238"/>
      </rPr>
      <t xml:space="preserve">
Cel: Poprawa komfortu i bezpieczeństwa ruchu drogowego i pieszego, zagwarantowanie właściwych warunków przejezdności przez obiekty inżynierskie</t>
    </r>
  </si>
  <si>
    <t>1.3.1.4</t>
  </si>
  <si>
    <r>
      <rPr>
        <b/>
        <sz val="18"/>
        <rFont val="Calibri"/>
        <family val="2"/>
        <charset val="238"/>
      </rPr>
      <t>Utrzymanie elementów systemu odwodnienia oraz zaopatrzenia magazynu przeciwpowodziowego</t>
    </r>
    <r>
      <rPr>
        <sz val="18"/>
        <rFont val="Calibri"/>
        <family val="2"/>
        <charset val="238"/>
      </rPr>
      <t xml:space="preserve">
Cel: Utrzymanie systemu odwodnienia Miasta Krakowa</t>
    </r>
  </si>
  <si>
    <t>1.3.1.6</t>
  </si>
  <si>
    <r>
      <rPr>
        <b/>
        <sz val="18"/>
        <rFont val="Calibri"/>
        <family val="2"/>
        <charset val="238"/>
      </rPr>
      <t>Utrzymanie i remonty dróg</t>
    </r>
    <r>
      <rPr>
        <sz val="18"/>
        <rFont val="Calibri"/>
        <family val="2"/>
        <charset val="238"/>
      </rPr>
      <t xml:space="preserve">
Cel: Poprawa komfortu i bezpieczeństwa ruchu drogowego i pieszego</t>
    </r>
  </si>
  <si>
    <t>1.3.1.11</t>
  </si>
  <si>
    <r>
      <rPr>
        <b/>
        <sz val="18"/>
        <rFont val="Calibri"/>
        <family val="2"/>
        <charset val="238"/>
      </rPr>
      <t>Zabezpieczenie ruchu</t>
    </r>
    <r>
      <rPr>
        <sz val="18"/>
        <rFont val="Calibri"/>
        <family val="2"/>
        <charset val="238"/>
      </rPr>
      <t xml:space="preserve">
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</si>
  <si>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t>1.3.1.17</t>
  </si>
  <si>
    <r>
      <rPr>
        <b/>
        <sz val="18"/>
        <rFont val="Calibri"/>
        <family val="2"/>
        <charset val="238"/>
      </rPr>
      <t>Przeprowadzenie przez biegłego rewidenta badania rocznych sprawozdań finansowych Gminy Miejskiej Kraków</t>
    </r>
    <r>
      <rPr>
        <sz val="18"/>
        <rFont val="Calibri"/>
        <family val="2"/>
        <charset val="238"/>
      </rPr>
      <t xml:space="preserve">
Cel: Uzyskanie pisemnej opinii wraz z raportem z badania sprawozdania finansowego</t>
    </r>
  </si>
  <si>
    <t>1.3.1.19</t>
  </si>
  <si>
    <r>
      <rPr>
        <b/>
        <sz val="18"/>
        <rFont val="Calibri"/>
        <family val="2"/>
        <charset val="238"/>
      </rPr>
      <t>Prowadzenie Powiatowego Zasobu Geodezyjnego i Kartograficznego oraz Miejskiego Systemu Informacji Przestrzennej</t>
    </r>
    <r>
      <rPr>
        <sz val="18"/>
        <rFont val="Calibri"/>
        <family val="2"/>
        <charset val="238"/>
      </rPr>
      <t xml:space="preserve">
Cel: Polepszenie jakości usług publicznych poprzez zapewnienie aktualnego, zgodnego z obowiązującymi przepisami prawa i łatwo dostępnego zasobu geodezyjnego i kartograficznego oraz polepszenie jakości usług publicznych w zakresie prowadzenia, udostępniania danych zasobu, utrzymanie ciągłości MSIP oraz zagwarantowanie trwałości projektu Unijnego MRPO - Budowa Systemu Informatycznego do wspomagania administracji wraz z integracją zasobów bazodanowych w województwie i w powiecie</t>
    </r>
  </si>
  <si>
    <t>1.3.1.20</t>
  </si>
  <si>
    <r>
      <rPr>
        <b/>
        <sz val="18"/>
        <rFont val="Calibri"/>
        <family val="2"/>
        <charset val="238"/>
      </rPr>
      <t>Zwiększenie potencjału inwestycyjnego Małopolski poprzez budowę aktualnych rejestrów publicznych</t>
    </r>
    <r>
      <rPr>
        <sz val="18"/>
        <rFont val="Calibri"/>
        <family val="2"/>
        <charset val="238"/>
      </rPr>
      <t xml:space="preserve">
Cel: Zwiększenie zakresu i jakości świadczenia usług publicznych drogą elektroniczną poprzez zapewnienie administracji publicznej, obywatelowi i przedsiębiorcom dostępu do aktualnych i kompletnych informacji o nieruchomościach gromadzonych w powiatowych rejestrach publicznych, w tym ewidencji gruntów i budynków, mapy zasadniczej i sieci uzbrojenia terenu</t>
    </r>
  </si>
  <si>
    <t>1.3.1.48</t>
  </si>
  <si>
    <r>
      <rPr>
        <b/>
        <sz val="18"/>
        <rFont val="Calibri"/>
        <family val="2"/>
        <charset val="238"/>
      </rPr>
      <t>Bieżące utrzymanie Ogrodu Zoologicznego, Lasu Wolskiego, kopca im. J. Piłsudskiego</t>
    </r>
    <r>
      <rPr>
        <sz val="18"/>
        <rFont val="Calibri"/>
        <family val="2"/>
        <charset val="238"/>
      </rPr>
      <t xml:space="preserve">
Cel: Prowadzenie i utrzymanie Ogrodu Zoologicznego, zarządzanie oraz prowadzenie gospodarki leśnej w Lesie Wolskim, utrzymanie Kopca Niepodległości im. Józefa Piłsudskiego</t>
    </r>
  </si>
  <si>
    <t>1.3.1.62</t>
  </si>
  <si>
    <r>
      <rPr>
        <b/>
        <sz val="18"/>
        <rFont val="Calibri"/>
        <family val="2"/>
        <charset val="238"/>
      </rPr>
      <t>Program zadań bieżących dzielnic</t>
    </r>
    <r>
      <rPr>
        <sz val="18"/>
        <rFont val="Calibri"/>
        <family val="2"/>
        <charset val="238"/>
      </rPr>
      <t xml:space="preserve">
Cel: Poprawa standardu życia mieszkańców</t>
    </r>
  </si>
  <si>
    <t>1.3.1.87</t>
  </si>
  <si>
    <r>
      <rPr>
        <b/>
        <sz val="18"/>
        <rFont val="Calibri"/>
        <family val="2"/>
        <charset val="238"/>
      </rPr>
      <t>Konferencja Miasta Historyczne 3:0</t>
    </r>
    <r>
      <rPr>
        <sz val="18"/>
        <rFont val="Calibri"/>
        <family val="2"/>
        <charset val="238"/>
      </rPr>
      <t xml:space="preserve">
Cel: Wymiana doświadczeń, dobrych praktyk stosowanych w miastach historycznych, poszukiwanie rozwiązań prawnych, organizacyjnych i finansowych w aspekcie rozwoju ruchu turystycznego</t>
    </r>
  </si>
  <si>
    <t>1.3.1.88</t>
  </si>
  <si>
    <r>
      <rPr>
        <b/>
        <sz val="18"/>
        <rFont val="Calibri"/>
        <family val="2"/>
        <charset val="238"/>
      </rPr>
      <t>Doradztwo podatkowe w zakresie podatku VAT</t>
    </r>
    <r>
      <rPr>
        <sz val="18"/>
        <rFont val="Calibri"/>
        <family val="2"/>
        <charset val="238"/>
      </rPr>
      <t xml:space="preserve">
Cel: Optymalizacja podatkowa VAT w Gminie Miejskiej Kraków</t>
    </r>
  </si>
  <si>
    <t>1.3.2</t>
  </si>
  <si>
    <t>1.3.2.10</t>
  </si>
  <si>
    <r>
      <t xml:space="preserve">GS/ST3.1/09 
</t>
    </r>
    <r>
      <rPr>
        <b/>
        <sz val="18"/>
        <rFont val="Calibri"/>
        <family val="2"/>
        <charset val="238"/>
      </rPr>
      <t>Rozbudowa węzła "Mistrzejowice" wraz z linią tramwajową KST "Stella-Sawickiego"</t>
    </r>
    <r>
      <rPr>
        <sz val="18"/>
        <rFont val="Calibri"/>
        <family val="2"/>
        <charset val="238"/>
      </rPr>
      <t xml:space="preserve">
Cel: Poprawa płynności ruchu na jednym z ważniejszych węzłów III Obwodnicy i zwiększenie udziału ekologicznego transportu zbiorowego w obsłudze komunikacyjnej miasta.</t>
    </r>
  </si>
  <si>
    <t>1.3.2.19</t>
  </si>
  <si>
    <r>
      <t xml:space="preserve">GS/ST7.4/06
</t>
    </r>
    <r>
      <rPr>
        <b/>
        <sz val="18"/>
        <rFont val="Calibri"/>
        <family val="2"/>
        <charset val="238"/>
      </rPr>
      <t>Rozbudowa ul. Kocmyrzowskiej</t>
    </r>
    <r>
      <rPr>
        <sz val="18"/>
        <rFont val="Calibri"/>
        <family val="2"/>
        <charset val="238"/>
      </rPr>
      <t xml:space="preserve">
Cel: Poprawa płynności ruchu na całym ciągu drogi wojewódzkiej 776 i zwiększenie bezpieczeństwa ruchu.</t>
    </r>
  </si>
  <si>
    <t>1.3.2.31</t>
  </si>
  <si>
    <r>
      <t xml:space="preserve">GS/ST6.3/07
</t>
    </r>
    <r>
      <rPr>
        <b/>
        <sz val="18"/>
        <rFont val="Calibri"/>
        <family val="2"/>
        <charset val="238"/>
      </rPr>
      <t>Rozbudowa linii tramwajowej KST, etap II B wraz z układem drogowym (ul. Lipska - ul. Wielicka) w Krakowie</t>
    </r>
    <r>
      <rPr>
        <sz val="18"/>
        <rFont val="Calibri"/>
        <family val="2"/>
        <charset val="238"/>
      </rPr>
      <t xml:space="preserve">
Cel: Wypłata odszkodowań za nieruchomości.</t>
    </r>
  </si>
  <si>
    <t>1.3.2.33</t>
  </si>
  <si>
    <r>
      <t xml:space="preserve">GS/ST7.2/05
</t>
    </r>
    <r>
      <rPr>
        <b/>
        <sz val="18"/>
        <rFont val="Calibri"/>
        <family val="2"/>
        <charset val="238"/>
      </rPr>
      <t>Rozbudowa ul. Surzyckiego - ul. Botewa oraz budowa ul. Śliwiaka (przedłużenie ul. Botewa do Drogi Ekspresowej S7)</t>
    </r>
    <r>
      <rPr>
        <sz val="18"/>
        <rFont val="Calibri"/>
        <family val="2"/>
        <charset val="238"/>
      </rPr>
      <t xml:space="preserve">
Cel: Wypłata odszkodowań za nieruchomości</t>
    </r>
  </si>
  <si>
    <t>1.3.2.46</t>
  </si>
  <si>
    <r>
      <t xml:space="preserve">ZIKiT/W4.2/16
</t>
    </r>
    <r>
      <rPr>
        <b/>
        <sz val="18"/>
        <rFont val="Calibri"/>
        <family val="2"/>
        <charset val="238"/>
      </rPr>
      <t>Przebudowa przejścia podziemnego przy DH Jubilat dla potrzeb osób niepełnosprawnych</t>
    </r>
    <r>
      <rPr>
        <sz val="18"/>
        <rFont val="Calibri"/>
        <family val="2"/>
        <charset val="238"/>
      </rPr>
      <t xml:space="preserve">
Cel: Likwidacja barier architektonicznych </t>
    </r>
  </si>
  <si>
    <t>1.3.2.59</t>
  </si>
  <si>
    <r>
      <t xml:space="preserve">ZIKiT/T1.51/11 
</t>
    </r>
    <r>
      <rPr>
        <b/>
        <sz val="18"/>
        <rFont val="Calibri"/>
        <family val="2"/>
        <charset val="238"/>
      </rPr>
      <t>Budowa wiat przystankowych na terenie miasta Krakowa</t>
    </r>
    <r>
      <rPr>
        <sz val="18"/>
        <rFont val="Calibri"/>
        <family val="2"/>
        <charset val="238"/>
      </rPr>
      <t xml:space="preserve">
Cel: Poprawa infrastruktury drogowej Miasta</t>
    </r>
  </si>
  <si>
    <t>1.3.2.65</t>
  </si>
  <si>
    <r>
      <t xml:space="preserve">ZIKiT/T1.112/09 
</t>
    </r>
    <r>
      <rPr>
        <b/>
        <sz val="18"/>
        <rFont val="Calibri"/>
        <family val="2"/>
        <charset val="238"/>
      </rPr>
      <t>Rozbudowa ul. Domagały</t>
    </r>
    <r>
      <rPr>
        <sz val="18"/>
        <rFont val="Calibri"/>
        <family val="2"/>
        <charset val="238"/>
      </rPr>
      <t xml:space="preserve">
Cel: Poprawa infrastruktury drogowej Miasta</t>
    </r>
  </si>
  <si>
    <t>1.3.2.66</t>
  </si>
  <si>
    <r>
      <t xml:space="preserve">ZIS/T1.113/15 
</t>
    </r>
    <r>
      <rPr>
        <b/>
        <sz val="18"/>
        <rFont val="Calibri"/>
        <family val="2"/>
        <charset val="238"/>
      </rPr>
      <t>Budowa nowej ul. Kolnej</t>
    </r>
    <r>
      <rPr>
        <sz val="18"/>
        <rFont val="Calibri"/>
        <family val="2"/>
        <charset val="238"/>
      </rPr>
      <t xml:space="preserve">
Cel: Poprawa infrastruktury drogowej Miasta</t>
    </r>
  </si>
  <si>
    <t>1.3.2.67</t>
  </si>
  <si>
    <r>
      <t xml:space="preserve">ZIKiT/T1.115/15 
</t>
    </r>
    <r>
      <rPr>
        <b/>
        <sz val="18"/>
        <rFont val="Calibri"/>
        <family val="2"/>
        <charset val="238"/>
      </rPr>
      <t>Rozbudowa ul. Lubostroń</t>
    </r>
    <r>
      <rPr>
        <sz val="18"/>
        <rFont val="Calibri"/>
        <family val="2"/>
        <charset val="238"/>
      </rPr>
      <t xml:space="preserve">
Cel: Poprawa infrastruktury drogowej Miasta</t>
    </r>
  </si>
  <si>
    <t>1.3.2.131</t>
  </si>
  <si>
    <r>
      <t xml:space="preserve">ZZM/O1.39/15 
</t>
    </r>
    <r>
      <rPr>
        <b/>
        <sz val="18"/>
        <rFont val="Calibri"/>
        <family val="2"/>
        <charset val="238"/>
      </rPr>
      <t>Park Zakrzówek</t>
    </r>
    <r>
      <rPr>
        <sz val="18"/>
        <rFont val="Calibri"/>
        <family val="2"/>
        <charset val="238"/>
      </rPr>
      <t xml:space="preserve">
Cel: Poprawa infrastruktury rekreacyjnej Miasta</t>
    </r>
  </si>
  <si>
    <t>1.3.2.139</t>
  </si>
  <si>
    <r>
      <t xml:space="preserve">ZZM/O1.79/16 
</t>
    </r>
    <r>
      <rPr>
        <b/>
        <sz val="18"/>
        <rFont val="Calibri"/>
        <family val="2"/>
        <charset val="238"/>
      </rPr>
      <t xml:space="preserve">Rewitalizacja stoków Wzgórza Wawelskiego </t>
    </r>
    <r>
      <rPr>
        <sz val="18"/>
        <rFont val="Calibri"/>
        <family val="2"/>
        <charset val="238"/>
      </rPr>
      <t xml:space="preserve">
Cel: Poprawa infrastruktury rekreacyjnej Miasta.</t>
    </r>
  </si>
  <si>
    <t>1.3.2.140</t>
  </si>
  <si>
    <r>
      <t xml:space="preserve">ZZM/O1.82/17 
</t>
    </r>
    <r>
      <rPr>
        <b/>
        <sz val="18"/>
        <rFont val="Calibri"/>
        <family val="2"/>
        <charset val="238"/>
      </rPr>
      <t xml:space="preserve">Zamieszkaj obok parku </t>
    </r>
    <r>
      <rPr>
        <sz val="18"/>
        <rFont val="Calibri"/>
        <family val="2"/>
        <charset val="238"/>
      </rPr>
      <t xml:space="preserve">
Cel: Poprawa infrastruktury rekreacyjnej Miasta.</t>
    </r>
  </si>
  <si>
    <t>1.3.2.141</t>
  </si>
  <si>
    <r>
      <t xml:space="preserve">ZZM/O1.83/17 
</t>
    </r>
    <r>
      <rPr>
        <b/>
        <sz val="18"/>
        <rFont val="Calibri"/>
        <family val="2"/>
        <charset val="238"/>
      </rPr>
      <t xml:space="preserve">Pierwszy wodny plac zabaw w Parku Jordana </t>
    </r>
    <r>
      <rPr>
        <sz val="18"/>
        <rFont val="Calibri"/>
        <family val="2"/>
        <charset val="238"/>
      </rPr>
      <t xml:space="preserve">
Cel: Poprawa infrastruktury rekreacyjnej Miasta.</t>
    </r>
  </si>
  <si>
    <t>1.3.2.143</t>
  </si>
  <si>
    <r>
      <t xml:space="preserve">ZZM/O1.95/17
</t>
    </r>
    <r>
      <rPr>
        <b/>
        <sz val="18"/>
        <rFont val="Calibri"/>
        <family val="2"/>
        <charset val="238"/>
      </rPr>
      <t>Budowa Parku Wilgi</t>
    </r>
    <r>
      <rPr>
        <sz val="18"/>
        <rFont val="Calibri"/>
        <family val="2"/>
        <charset val="238"/>
      </rPr>
      <t xml:space="preserve">
Cel: Poprawa infrastruktury rekreacyjnej Miasta.</t>
    </r>
  </si>
  <si>
    <t>1.3.2.144</t>
  </si>
  <si>
    <r>
      <t xml:space="preserve">ZZM/O1.97/17
</t>
    </r>
    <r>
      <rPr>
        <b/>
        <sz val="18"/>
        <rFont val="Calibri"/>
        <family val="2"/>
        <charset val="238"/>
      </rPr>
      <t>Budowa wybiegu dla psów w Parku Młynówka</t>
    </r>
    <r>
      <rPr>
        <sz val="18"/>
        <rFont val="Calibri"/>
        <family val="2"/>
        <charset val="238"/>
      </rPr>
      <t xml:space="preserve">
Cel: Poprawa czystości Miasta </t>
    </r>
  </si>
  <si>
    <t>1.3.2.146</t>
  </si>
  <si>
    <r>
      <t xml:space="preserve">ZZM/O1.114/17
</t>
    </r>
    <r>
      <rPr>
        <b/>
        <sz val="18"/>
        <rFont val="Calibri"/>
        <family val="2"/>
        <charset val="238"/>
      </rPr>
      <t>Park przy ulicy Radzikowskiego (parking dawnego Motelu Krak)</t>
    </r>
    <r>
      <rPr>
        <sz val="18"/>
        <rFont val="Calibri"/>
        <family val="2"/>
        <charset val="238"/>
      </rPr>
      <t xml:space="preserve">
Cel: Poprawa infrastruktury rekreacyjnej Miasta</t>
    </r>
  </si>
  <si>
    <t>1.3.2.155</t>
  </si>
  <si>
    <r>
      <t xml:space="preserve">ZEO/E1.7/12 
</t>
    </r>
    <r>
      <rPr>
        <b/>
        <sz val="18"/>
        <rFont val="Calibri"/>
        <family val="2"/>
        <charset val="238"/>
      </rPr>
      <t>Termomodernizacja gminnych obiektów oświatowych</t>
    </r>
    <r>
      <rPr>
        <sz val="18"/>
        <rFont val="Calibri"/>
        <family val="2"/>
        <charset val="238"/>
      </rPr>
      <t xml:space="preserve">
Cel: Poprawa jakości usług edukacyjnych</t>
    </r>
  </si>
  <si>
    <t>1.3.2.157</t>
  </si>
  <si>
    <r>
      <t xml:space="preserve">ZEO/E1.27/14 
</t>
    </r>
    <r>
      <rPr>
        <b/>
        <sz val="18"/>
        <rFont val="Calibri"/>
        <family val="2"/>
        <charset val="238"/>
      </rPr>
      <t>Szkoła Podstawowa Nr 43, ul. Myślenicka 112 - rozbudowa</t>
    </r>
    <r>
      <rPr>
        <sz val="18"/>
        <rFont val="Calibri"/>
        <family val="2"/>
        <charset val="238"/>
      </rPr>
      <t xml:space="preserve">
Cel: Poprawa jakości usług edukacyjnych</t>
    </r>
  </si>
  <si>
    <t>1.3.2.163</t>
  </si>
  <si>
    <r>
      <t xml:space="preserve">ZEO/E1.40/15 
</t>
    </r>
    <r>
      <rPr>
        <b/>
        <sz val="18"/>
        <rFont val="Calibri"/>
        <family val="2"/>
        <charset val="238"/>
      </rPr>
      <t>Zespół Szkół Specjalnych nr 6, ul. Ptaszyckiego 9 - rozbudowa i modernizacja sali gimnastycznej</t>
    </r>
    <r>
      <rPr>
        <sz val="18"/>
        <rFont val="Calibri"/>
        <family val="2"/>
        <charset val="238"/>
      </rPr>
      <t xml:space="preserve">
Cel: Poprawa jakości usług edukacyjnych</t>
    </r>
  </si>
  <si>
    <t>1.3.2.172</t>
  </si>
  <si>
    <r>
      <t xml:space="preserve">ZEO/E1.103/17
</t>
    </r>
    <r>
      <rPr>
        <b/>
        <sz val="18"/>
        <rFont val="Calibri"/>
        <family val="2"/>
        <charset val="238"/>
      </rPr>
      <t>Rozbudowa Szkoły Podstawowej nr 156 o 4 sale dydaktyczne</t>
    </r>
    <r>
      <rPr>
        <sz val="18"/>
        <rFont val="Calibri"/>
        <family val="2"/>
        <charset val="238"/>
      </rPr>
      <t xml:space="preserve">
Cel: Poprawa jakości usług edukacyjnych.</t>
    </r>
  </si>
  <si>
    <t>1.3.2.173</t>
  </si>
  <si>
    <r>
      <t xml:space="preserve">ZIS/S1.89/16 
</t>
    </r>
    <r>
      <rPr>
        <b/>
        <sz val="18"/>
        <rFont val="Calibri"/>
        <family val="2"/>
        <charset val="238"/>
      </rPr>
      <t>Budowa sali gimnastycznej Gimnazjum nr 21, ul. Komandosów 29</t>
    </r>
    <r>
      <rPr>
        <sz val="18"/>
        <rFont val="Calibri"/>
        <family val="2"/>
        <charset val="238"/>
      </rPr>
      <t xml:space="preserve">
Cel: Poprawa jakości usług edukacyjnych</t>
    </r>
  </si>
  <si>
    <t>1.3.2.185</t>
  </si>
  <si>
    <r>
      <t xml:space="preserve">ZIS/S1.63/16 
</t>
    </r>
    <r>
      <rPr>
        <b/>
        <sz val="18"/>
        <rFont val="Calibri"/>
        <family val="2"/>
        <charset val="238"/>
      </rPr>
      <t>Budowa szatni sportowej przy KS Bronowicki</t>
    </r>
    <r>
      <rPr>
        <sz val="18"/>
        <rFont val="Calibri"/>
        <family val="2"/>
        <charset val="238"/>
      </rPr>
      <t xml:space="preserve">
Cel: Poprawa jakości wykonywanych usług sportowych.</t>
    </r>
  </si>
  <si>
    <t>1.3.2.188</t>
  </si>
  <si>
    <r>
      <t xml:space="preserve">ZIS/S1.66/16
</t>
    </r>
    <r>
      <rPr>
        <b/>
        <sz val="18"/>
        <rFont val="Calibri"/>
        <family val="2"/>
        <charset val="238"/>
      </rPr>
      <t>Budowa oświetlonego boiska ze sztuczną nawierzchnią wraz z infrastrukturą towarzyszącą dla klubu sportowego Hutnik przy ul. Ptaszyckiego</t>
    </r>
    <r>
      <rPr>
        <sz val="18"/>
        <rFont val="Calibri"/>
        <family val="2"/>
        <charset val="238"/>
      </rPr>
      <t xml:space="preserve">
Cel: Poprawa jakości wykonywanych usług sportowych.</t>
    </r>
  </si>
  <si>
    <t>1.3.2.189</t>
  </si>
  <si>
    <r>
      <t xml:space="preserve">ZIS/S1.69/16 
</t>
    </r>
    <r>
      <rPr>
        <b/>
        <sz val="18"/>
        <rFont val="Calibri"/>
        <family val="2"/>
        <charset val="238"/>
      </rPr>
      <t>Rewitalizacja boiska przy ZSO 53, ul. Stawowa</t>
    </r>
    <r>
      <rPr>
        <sz val="18"/>
        <rFont val="Calibri"/>
        <family val="2"/>
        <charset val="238"/>
      </rPr>
      <t xml:space="preserve">
Cel: Poprawa jakości wykonywanych usług sportowych</t>
    </r>
  </si>
  <si>
    <t>1.3.2.190</t>
  </si>
  <si>
    <r>
      <t xml:space="preserve">ZIS/S1.75/16 
</t>
    </r>
    <r>
      <rPr>
        <b/>
        <sz val="18"/>
        <rFont val="Calibri"/>
        <family val="2"/>
        <charset val="238"/>
      </rPr>
      <t>Budowa basenu krytego, przy ZSOI nr 3, ul. Strąkowa 3a</t>
    </r>
    <r>
      <rPr>
        <sz val="18"/>
        <rFont val="Calibri"/>
        <family val="2"/>
        <charset val="238"/>
      </rPr>
      <t xml:space="preserve">
Cel: Upowszechnienie prozdrowotnego stylu życia mieszkańców</t>
    </r>
  </si>
  <si>
    <t>1.3.2.192</t>
  </si>
  <si>
    <r>
      <t xml:space="preserve">ZIS/S1.88/17
</t>
    </r>
    <r>
      <rPr>
        <b/>
        <sz val="18"/>
        <rFont val="Calibri"/>
        <family val="2"/>
        <charset val="238"/>
      </rPr>
      <t>Budowa basenu przy ZSO nr 51 , al. Kijowska 8</t>
    </r>
    <r>
      <rPr>
        <sz val="18"/>
        <rFont val="Calibri"/>
        <family val="2"/>
        <charset val="238"/>
      </rPr>
      <t xml:space="preserve">
Cel: Poprawa jakości wykonywanych usług sportowych.</t>
    </r>
  </si>
  <si>
    <t>1.3.2.208</t>
  </si>
  <si>
    <r>
      <t xml:space="preserve">IT/A1.1/99 
</t>
    </r>
    <r>
      <rPr>
        <b/>
        <sz val="18"/>
        <rFont val="Calibri"/>
        <family val="2"/>
        <charset val="238"/>
      </rPr>
      <t>System informatyczny UMK</t>
    </r>
    <r>
      <rPr>
        <sz val="18"/>
        <rFont val="Calibri"/>
        <family val="2"/>
        <charset val="238"/>
      </rPr>
      <t xml:space="preserve">
Cel: Rozwój systemu informatycznego UMK</t>
    </r>
  </si>
  <si>
    <t>1.3.2.216</t>
  </si>
  <si>
    <r>
      <rPr>
        <b/>
        <sz val="18"/>
        <rFont val="Calibri"/>
        <family val="2"/>
        <charset val="238"/>
      </rPr>
      <t>Program zadań inwestycyjnych dzielnic realizowany przez ZIKiT</t>
    </r>
    <r>
      <rPr>
        <sz val="18"/>
        <rFont val="Calibri"/>
        <family val="2"/>
        <charset val="238"/>
      </rPr>
      <t xml:space="preserve">
Cel: Poprawa warunków życia mieszkańców</t>
    </r>
  </si>
  <si>
    <t>1.3.2.217</t>
  </si>
  <si>
    <r>
      <rPr>
        <b/>
        <sz val="18"/>
        <rFont val="Calibri"/>
        <family val="2"/>
        <charset val="238"/>
      </rPr>
      <t>Program zadań inwestycyjnych dzielnic realizowany przez ZZM</t>
    </r>
    <r>
      <rPr>
        <sz val="18"/>
        <rFont val="Calibri"/>
        <family val="2"/>
        <charset val="238"/>
      </rPr>
      <t xml:space="preserve">
Cel: Poprawa warunków życia mieszkańców</t>
    </r>
  </si>
  <si>
    <t>1.3.2.229</t>
  </si>
  <si>
    <r>
      <t xml:space="preserve">ZIKiT/T1.17/17 
</t>
    </r>
    <r>
      <rPr>
        <b/>
        <sz val="18"/>
        <rFont val="Calibri"/>
        <family val="2"/>
        <charset val="238"/>
      </rPr>
      <t>Budowa połączenia ul. Łopackiego z ulicą Gen. Okulickiego</t>
    </r>
    <r>
      <rPr>
        <sz val="18"/>
        <rFont val="Calibri"/>
        <family val="2"/>
        <charset val="238"/>
      </rPr>
      <t xml:space="preserve">
Cel: Poprawa infrastruktury drogowej Miasta.</t>
    </r>
  </si>
  <si>
    <t>1.3.2.234</t>
  </si>
  <si>
    <r>
      <t xml:space="preserve">ZIS/S1.68/17 
</t>
    </r>
    <r>
      <rPr>
        <b/>
        <sz val="18"/>
        <rFont val="Calibri"/>
        <family val="2"/>
        <charset val="238"/>
      </rPr>
      <t>Modernizacja Stadionu Sportowego KS Wanda</t>
    </r>
    <r>
      <rPr>
        <sz val="18"/>
        <rFont val="Calibri"/>
        <family val="2"/>
        <charset val="238"/>
      </rPr>
      <t xml:space="preserve">
Cel: Poprawa jakości wykonywanych usług sportowych.</t>
    </r>
  </si>
  <si>
    <t>1.3.2.236</t>
  </si>
  <si>
    <r>
      <t xml:space="preserve">ZZM/O1.7/17 
</t>
    </r>
    <r>
      <rPr>
        <b/>
        <sz val="18"/>
        <rFont val="Calibri"/>
        <family val="2"/>
        <charset val="238"/>
      </rPr>
      <t>Plac rekreacji dla dorosłych na Krowodrzy</t>
    </r>
    <r>
      <rPr>
        <sz val="18"/>
        <rFont val="Calibri"/>
        <family val="2"/>
        <charset val="238"/>
      </rPr>
      <t xml:space="preserve">
Cel: Promowanie zdrowego trybu życia.</t>
    </r>
  </si>
  <si>
    <t>1.3.2.278</t>
  </si>
  <si>
    <r>
      <t xml:space="preserve">ZIKIT/T1.113/15
</t>
    </r>
    <r>
      <rPr>
        <b/>
        <sz val="18"/>
        <rFont val="Calibri"/>
        <family val="2"/>
        <charset val="238"/>
      </rPr>
      <t>Budowa nowej ul. Kolnej</t>
    </r>
    <r>
      <rPr>
        <sz val="18"/>
        <rFont val="Calibri"/>
        <family val="2"/>
        <charset val="238"/>
      </rPr>
      <t xml:space="preserve">
Cel: Poprawa infrastruktury drogowej Miasta</t>
    </r>
  </si>
  <si>
    <t>1.3.2.279</t>
  </si>
  <si>
    <r>
      <t xml:space="preserve">ZIS/S1.88/17 
</t>
    </r>
    <r>
      <rPr>
        <b/>
        <sz val="18"/>
        <rFont val="Calibri"/>
        <family val="2"/>
        <charset val="238"/>
      </rPr>
      <t>Budowa basenu przy Szkole Podstawowej z Oddziałami Sportowymi nr 5, al. Kijowska 8</t>
    </r>
    <r>
      <rPr>
        <sz val="18"/>
        <rFont val="Calibri"/>
        <family val="2"/>
        <charset val="238"/>
      </rPr>
      <t xml:space="preserve">
Cel: Poprawa jakości wykonywanych usług sportowych.</t>
    </r>
  </si>
  <si>
    <t>1.3.2.280</t>
  </si>
  <si>
    <r>
      <t xml:space="preserve">ZIS/S1.75/16 
</t>
    </r>
    <r>
      <rPr>
        <b/>
        <sz val="18"/>
        <rFont val="Calibri"/>
        <family val="2"/>
        <charset val="238"/>
      </rPr>
      <t>Budowa basenu krytego, przy Szkole Podstawowej z Oddziałami Integracyjnymi nr 158, ul. Strąkowa 3a</t>
    </r>
    <r>
      <rPr>
        <sz val="18"/>
        <rFont val="Calibri"/>
        <family val="2"/>
        <charset val="238"/>
      </rPr>
      <t xml:space="preserve">
Cel: Upowszechnienie prozdrowotnego stylu życia mieszkańców</t>
    </r>
  </si>
  <si>
    <t>1.3.2.281</t>
  </si>
  <si>
    <r>
      <t xml:space="preserve">ZIS/S1.89/16 
</t>
    </r>
    <r>
      <rPr>
        <b/>
        <sz val="18"/>
        <rFont val="Calibri"/>
        <family val="2"/>
        <charset val="238"/>
      </rPr>
      <t>Budowa sali gimnastycznej przy SP nr 25, ul. Komandosów 29</t>
    </r>
    <r>
      <rPr>
        <sz val="18"/>
        <rFont val="Calibri"/>
        <family val="2"/>
        <charset val="238"/>
      </rPr>
      <t xml:space="preserve">
Cel: Poprawa jakości usług edukacyjnych</t>
    </r>
  </si>
  <si>
    <t>Zespół Szkół 
Mechanicznych nr 3</t>
  </si>
  <si>
    <t>Zespół Szkół Ogólnokształcących Integracyjnych nr 1</t>
  </si>
  <si>
    <t>Gimnazjum nr 2</t>
  </si>
  <si>
    <t>Gimnazjum nr 7</t>
  </si>
  <si>
    <t>Centrum Kształcenia Ustawicznego</t>
  </si>
  <si>
    <t>Wydział Rozwoju Miasta</t>
  </si>
  <si>
    <t>Szkoła Podstawowa Nr 62</t>
  </si>
  <si>
    <t>Szkoła Podstawowa Nr 39</t>
  </si>
  <si>
    <t>Szkoła Podstawowa z Oddziałami Integracyjnymi Nr 12</t>
  </si>
  <si>
    <t>XLII Liceum Ogólnokształcace</t>
  </si>
  <si>
    <t>Wydział Promocji i Turystyki</t>
  </si>
  <si>
    <t>Zespół Ekonomiki Oświaty</t>
  </si>
  <si>
    <t>Samorządowe Przedszkole Nr 41</t>
  </si>
  <si>
    <t xml:space="preserve">Zarząd Infrastruktury  Komunalnej i Transportu </t>
  </si>
  <si>
    <t xml:space="preserve"> Wydział Skarbu 
Miasta</t>
  </si>
  <si>
    <t xml:space="preserve">Wydział Rozwoju Miasta </t>
  </si>
  <si>
    <t>Wydział Gospodarki 
Komunalnej</t>
  </si>
  <si>
    <t xml:space="preserve">Zarząd Infrastruktury 
Komunalnej i Transportu </t>
  </si>
  <si>
    <t>Wydział Budżetu 
Miasta</t>
  </si>
  <si>
    <t>Wydział Geodezji</t>
  </si>
  <si>
    <t>Wydział Kształtowania 
Środowiska</t>
  </si>
  <si>
    <t>Urząd Miasta Krakowa</t>
  </si>
  <si>
    <t>Biuro Skarbnika</t>
  </si>
  <si>
    <t>Zarząd Infrastruktury Sportowej</t>
  </si>
  <si>
    <t>Zarząd Zieleni Miejskiej</t>
  </si>
  <si>
    <t>Zespół Ekonomiki
 Oświaty</t>
  </si>
  <si>
    <t>Wydział Informatyki</t>
  </si>
  <si>
    <t>Zarząd Zieleni 
Miejskiej</t>
  </si>
  <si>
    <t xml:space="preserve">Zarząd Infrastruktury  Komunalnej i Transportu  </t>
  </si>
  <si>
    <t xml:space="preserve">Załącznik Nr 2
do Uchwały Nr  LXXXIII/2056/17
Rady Miasta Krakowa
z dnia 27 września 2017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</si>
</sst>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6"/>
      <name val="Calibri"/>
      <family val="2"/>
      <charset val="238"/>
    </font>
    <font>
      <sz val="14"/>
      <name val="Calibri"/>
      <family val="2"/>
      <charset val="238"/>
    </font>
    <font>
      <sz val="2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38"/>
      <name val="Calibri"/>
      <family val="2"/>
      <charset val="238"/>
    </font>
    <font>
      <b/>
      <sz val="14"/>
      <name val="Calibri"/>
      <family val="2"/>
      <charset val="238"/>
    </font>
    <font>
      <sz val="18"/>
      <name val="Calibri"/>
      <family val="2"/>
      <charset val="238"/>
    </font>
    <font>
      <sz val="16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6"/>
      <name val="Calibri"/>
      <family val="2"/>
      <charset val="238"/>
    </font>
    <font>
      <i/>
      <sz val="17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9"/>
      <name val="Calibri"/>
      <family val="2"/>
      <charset val="238"/>
      <scheme val="minor"/>
    </font>
    <font>
      <b/>
      <sz val="19"/>
      <color indexed="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</font>
    <font>
      <sz val="1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2"/>
    </xf>
    <xf numFmtId="3" fontId="1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indent="2"/>
    </xf>
    <xf numFmtId="4" fontId="2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wrapText="1"/>
    </xf>
    <xf numFmtId="0" fontId="9" fillId="2" borderId="6" xfId="0" applyFont="1" applyFill="1" applyBorder="1" applyAlignment="1">
      <alignment horizontal="left" vertical="center" wrapText="1" indent="2"/>
    </xf>
    <xf numFmtId="0" fontId="9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left" vertical="center" wrapText="1" indent="2"/>
    </xf>
    <xf numFmtId="0" fontId="11" fillId="0" borderId="1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 indent="2"/>
    </xf>
    <xf numFmtId="3" fontId="11" fillId="0" borderId="16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 indent="1"/>
    </xf>
    <xf numFmtId="3" fontId="12" fillId="2" borderId="7" xfId="0" applyNumberFormat="1" applyFont="1" applyFill="1" applyBorder="1" applyAlignment="1">
      <alignment horizontal="right" vertical="center" wrapText="1"/>
    </xf>
    <xf numFmtId="3" fontId="12" fillId="2" borderId="2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2" borderId="21" xfId="0" applyFont="1" applyFill="1" applyBorder="1" applyAlignment="1">
      <alignment horizontal="right" vertical="center" wrapText="1" indent="1"/>
    </xf>
    <xf numFmtId="3" fontId="17" fillId="2" borderId="22" xfId="0" applyNumberFormat="1" applyFont="1" applyFill="1" applyBorder="1" applyAlignment="1">
      <alignment horizontal="right" vertical="center" wrapText="1"/>
    </xf>
    <xf numFmtId="3" fontId="17" fillId="2" borderId="23" xfId="0" applyNumberFormat="1" applyFont="1" applyFill="1" applyBorder="1" applyAlignment="1">
      <alignment horizontal="right" vertical="center" wrapText="1"/>
    </xf>
    <xf numFmtId="3" fontId="17" fillId="2" borderId="24" xfId="0" applyNumberFormat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3" borderId="26" xfId="0" applyFont="1" applyFill="1" applyBorder="1" applyAlignment="1">
      <alignment horizontal="right" vertical="center" wrapText="1" indent="1"/>
    </xf>
    <xf numFmtId="3" fontId="13" fillId="3" borderId="27" xfId="0" applyNumberFormat="1" applyFont="1" applyFill="1" applyBorder="1" applyAlignment="1">
      <alignment horizontal="right" vertical="center" wrapText="1"/>
    </xf>
    <xf numFmtId="3" fontId="13" fillId="3" borderId="28" xfId="0" applyNumberFormat="1" applyFont="1" applyFill="1" applyBorder="1" applyAlignment="1">
      <alignment horizontal="right" vertical="center" wrapText="1"/>
    </xf>
    <xf numFmtId="3" fontId="13" fillId="3" borderId="29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right" vertical="center" wrapText="1" indent="1"/>
    </xf>
    <xf numFmtId="3" fontId="12" fillId="2" borderId="31" xfId="0" applyNumberFormat="1" applyFont="1" applyFill="1" applyBorder="1" applyAlignment="1">
      <alignment horizontal="right" vertical="center" wrapText="1"/>
    </xf>
    <xf numFmtId="3" fontId="12" fillId="2" borderId="32" xfId="0" applyNumberFormat="1" applyFont="1" applyFill="1" applyBorder="1" applyAlignment="1">
      <alignment horizontal="right" vertical="center" wrapText="1"/>
    </xf>
    <xf numFmtId="3" fontId="12" fillId="2" borderId="33" xfId="0" applyNumberFormat="1" applyFont="1" applyFill="1" applyBorder="1" applyAlignment="1">
      <alignment horizontal="right" vertical="center" wrapText="1"/>
    </xf>
    <xf numFmtId="0" fontId="2" fillId="2" borderId="34" xfId="0" applyFont="1" applyFill="1" applyBorder="1" applyAlignment="1">
      <alignment horizontal="right" vertical="center" wrapText="1" indent="1"/>
    </xf>
    <xf numFmtId="3" fontId="12" fillId="2" borderId="35" xfId="0" applyNumberFormat="1" applyFont="1" applyFill="1" applyBorder="1" applyAlignment="1">
      <alignment horizontal="right" vertical="center" wrapText="1"/>
    </xf>
    <xf numFmtId="3" fontId="12" fillId="2" borderId="19" xfId="0" applyNumberFormat="1" applyFont="1" applyFill="1" applyBorder="1" applyAlignment="1">
      <alignment horizontal="right" vertical="center" wrapText="1"/>
    </xf>
    <xf numFmtId="3" fontId="12" fillId="2" borderId="36" xfId="0" applyNumberFormat="1" applyFont="1" applyFill="1" applyBorder="1" applyAlignment="1">
      <alignment horizontal="right" vertical="center" wrapText="1"/>
    </xf>
    <xf numFmtId="3" fontId="12" fillId="2" borderId="3" xfId="0" applyNumberFormat="1" applyFont="1" applyFill="1" applyBorder="1" applyAlignment="1">
      <alignment horizontal="right" vertical="center" wrapText="1"/>
    </xf>
    <xf numFmtId="3" fontId="22" fillId="2" borderId="31" xfId="0" applyNumberFormat="1" applyFont="1" applyFill="1" applyBorder="1" applyAlignment="1">
      <alignment horizontal="right" vertical="center" wrapText="1"/>
    </xf>
    <xf numFmtId="3" fontId="22" fillId="2" borderId="32" xfId="0" applyNumberFormat="1" applyFont="1" applyFill="1" applyBorder="1" applyAlignment="1">
      <alignment horizontal="right" vertical="center" wrapText="1"/>
    </xf>
    <xf numFmtId="3" fontId="22" fillId="2" borderId="37" xfId="0" applyNumberFormat="1" applyFont="1" applyFill="1" applyBorder="1" applyAlignment="1">
      <alignment horizontal="right" vertical="center" wrapText="1"/>
    </xf>
    <xf numFmtId="3" fontId="22" fillId="2" borderId="33" xfId="0" applyNumberFormat="1" applyFont="1" applyFill="1" applyBorder="1" applyAlignment="1">
      <alignment horizontal="right" vertical="center" wrapText="1"/>
    </xf>
    <xf numFmtId="3" fontId="17" fillId="2" borderId="38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9" xfId="0" applyNumberFormat="1" applyFont="1" applyFill="1" applyBorder="1" applyAlignment="1">
      <alignment horizontal="right" vertical="center" wrapText="1"/>
    </xf>
    <xf numFmtId="3" fontId="22" fillId="2" borderId="7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3" fontId="8" fillId="2" borderId="10" xfId="0" applyNumberFormat="1" applyFont="1" applyFill="1" applyBorder="1" applyAlignment="1">
      <alignment horizontal="right" vertical="center" wrapText="1"/>
    </xf>
    <xf numFmtId="0" fontId="24" fillId="2" borderId="0" xfId="0" applyFont="1" applyFill="1" applyBorder="1"/>
    <xf numFmtId="3" fontId="17" fillId="0" borderId="23" xfId="0" applyNumberFormat="1" applyFont="1" applyFill="1" applyBorder="1" applyAlignment="1">
      <alignment horizontal="right" vertical="center" wrapText="1"/>
    </xf>
    <xf numFmtId="3" fontId="17" fillId="2" borderId="21" xfId="0" applyNumberFormat="1" applyFont="1" applyFill="1" applyBorder="1" applyAlignment="1">
      <alignment horizontal="right" vertical="center" wrapText="1"/>
    </xf>
    <xf numFmtId="0" fontId="2" fillId="2" borderId="32" xfId="0" applyFont="1" applyFill="1" applyBorder="1" applyAlignment="1">
      <alignment horizontal="right" vertical="center" wrapText="1" indent="1"/>
    </xf>
    <xf numFmtId="3" fontId="12" fillId="2" borderId="37" xfId="0" applyNumberFormat="1" applyFont="1" applyFill="1" applyBorder="1" applyAlignment="1">
      <alignment horizontal="right" vertical="center" wrapText="1"/>
    </xf>
    <xf numFmtId="4" fontId="17" fillId="2" borderId="22" xfId="0" applyNumberFormat="1" applyFont="1" applyFill="1" applyBorder="1" applyAlignment="1">
      <alignment horizontal="right" vertical="center" wrapText="1"/>
    </xf>
    <xf numFmtId="3" fontId="8" fillId="2" borderId="32" xfId="0" applyNumberFormat="1" applyFont="1" applyFill="1" applyBorder="1" applyAlignment="1">
      <alignment horizontal="right" vertical="center" wrapText="1"/>
    </xf>
    <xf numFmtId="3" fontId="8" fillId="2" borderId="37" xfId="0" applyNumberFormat="1" applyFont="1" applyFill="1" applyBorder="1" applyAlignment="1">
      <alignment horizontal="right" vertical="center" wrapText="1"/>
    </xf>
    <xf numFmtId="3" fontId="8" fillId="2" borderId="39" xfId="0" applyNumberFormat="1" applyFont="1" applyFill="1" applyBorder="1" applyAlignment="1">
      <alignment horizontal="right" vertical="center" wrapText="1"/>
    </xf>
    <xf numFmtId="0" fontId="19" fillId="3" borderId="40" xfId="0" applyFont="1" applyFill="1" applyBorder="1" applyAlignment="1">
      <alignment horizontal="right" vertical="center" wrapText="1" indent="1"/>
    </xf>
    <xf numFmtId="3" fontId="15" fillId="3" borderId="14" xfId="0" applyNumberFormat="1" applyFont="1" applyFill="1" applyBorder="1" applyAlignment="1">
      <alignment horizontal="right" vertical="center" wrapText="1"/>
    </xf>
    <xf numFmtId="3" fontId="15" fillId="3" borderId="12" xfId="0" applyNumberFormat="1" applyFont="1" applyFill="1" applyBorder="1" applyAlignment="1">
      <alignment horizontal="right" vertical="center" wrapText="1"/>
    </xf>
    <xf numFmtId="3" fontId="15" fillId="3" borderId="15" xfId="0" applyNumberFormat="1" applyFont="1" applyFill="1" applyBorder="1" applyAlignment="1">
      <alignment horizontal="right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3" fontId="13" fillId="3" borderId="14" xfId="0" applyNumberFormat="1" applyFont="1" applyFill="1" applyBorder="1" applyAlignment="1">
      <alignment horizontal="right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15" xfId="0" applyNumberFormat="1" applyFont="1" applyFill="1" applyBorder="1" applyAlignment="1">
      <alignment horizontal="right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19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left" vertical="center" wrapText="1" indent="8"/>
    </xf>
    <xf numFmtId="0" fontId="20" fillId="2" borderId="4" xfId="0" applyFont="1" applyFill="1" applyBorder="1" applyAlignment="1">
      <alignment horizontal="left" vertical="center" wrapText="1" indent="8"/>
    </xf>
    <xf numFmtId="0" fontId="21" fillId="2" borderId="18" xfId="0" applyFont="1" applyFill="1" applyBorder="1" applyAlignment="1">
      <alignment horizontal="left" vertical="center" wrapText="1" indent="1"/>
    </xf>
    <xf numFmtId="0" fontId="21" fillId="2" borderId="6" xfId="0" applyFont="1" applyFill="1" applyBorder="1" applyAlignment="1">
      <alignment horizontal="left" vertical="center" wrapText="1" indent="1"/>
    </xf>
    <xf numFmtId="0" fontId="21" fillId="2" borderId="20" xfId="0" applyFont="1" applyFill="1" applyBorder="1" applyAlignment="1">
      <alignment horizontal="left" vertical="center" wrapText="1" indent="1"/>
    </xf>
    <xf numFmtId="0" fontId="21" fillId="2" borderId="0" xfId="0" applyFont="1" applyFill="1" applyBorder="1" applyAlignment="1">
      <alignment horizontal="left" vertical="center" wrapText="1" indent="1"/>
    </xf>
    <xf numFmtId="0" fontId="21" fillId="2" borderId="25" xfId="0" applyFont="1" applyFill="1" applyBorder="1" applyAlignment="1">
      <alignment horizontal="left" vertical="center" wrapText="1" indent="1"/>
    </xf>
    <xf numFmtId="0" fontId="21" fillId="2" borderId="1" xfId="0" applyFont="1" applyFill="1" applyBorder="1" applyAlignment="1">
      <alignment horizontal="left" vertical="center" wrapText="1" indent="1"/>
    </xf>
    <xf numFmtId="0" fontId="20" fillId="2" borderId="18" xfId="0" applyFont="1" applyFill="1" applyBorder="1" applyAlignment="1">
      <alignment horizontal="left" vertical="center" wrapText="1" indent="8"/>
    </xf>
    <xf numFmtId="0" fontId="20" fillId="2" borderId="6" xfId="0" applyFont="1" applyFill="1" applyBorder="1" applyAlignment="1">
      <alignment horizontal="left" vertical="center" wrapText="1" indent="8"/>
    </xf>
    <xf numFmtId="0" fontId="20" fillId="2" borderId="3" xfId="0" applyFont="1" applyFill="1" applyBorder="1" applyAlignment="1">
      <alignment horizontal="left" vertical="center" wrapText="1" indent="8"/>
    </xf>
    <xf numFmtId="0" fontId="20" fillId="2" borderId="20" xfId="0" applyFont="1" applyFill="1" applyBorder="1" applyAlignment="1">
      <alignment horizontal="left" vertical="center" wrapText="1" indent="8"/>
    </xf>
    <xf numFmtId="0" fontId="20" fillId="2" borderId="0" xfId="0" applyFont="1" applyFill="1" applyBorder="1" applyAlignment="1">
      <alignment horizontal="left" vertical="center" wrapText="1" indent="8"/>
    </xf>
    <xf numFmtId="0" fontId="20" fillId="2" borderId="39" xfId="0" applyFont="1" applyFill="1" applyBorder="1" applyAlignment="1">
      <alignment horizontal="left" vertical="center" wrapText="1" indent="8"/>
    </xf>
    <xf numFmtId="0" fontId="20" fillId="2" borderId="25" xfId="0" applyFont="1" applyFill="1" applyBorder="1" applyAlignment="1">
      <alignment horizontal="left" vertical="center" wrapText="1" indent="8"/>
    </xf>
    <xf numFmtId="0" fontId="20" fillId="2" borderId="1" xfId="0" applyFont="1" applyFill="1" applyBorder="1" applyAlignment="1">
      <alignment horizontal="left" vertical="center" wrapText="1" indent="8"/>
    </xf>
    <xf numFmtId="0" fontId="20" fillId="2" borderId="12" xfId="0" applyFont="1" applyFill="1" applyBorder="1" applyAlignment="1">
      <alignment horizontal="left" vertical="center" wrapText="1" indent="8"/>
    </xf>
    <xf numFmtId="0" fontId="23" fillId="0" borderId="2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left" vertical="center" wrapText="1" indent="8"/>
    </xf>
    <xf numFmtId="0" fontId="13" fillId="2" borderId="4" xfId="0" applyFont="1" applyFill="1" applyBorder="1" applyAlignment="1">
      <alignment horizontal="left" vertical="center" wrapText="1" indent="8"/>
    </xf>
    <xf numFmtId="0" fontId="12" fillId="0" borderId="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 indent="8"/>
    </xf>
    <xf numFmtId="0" fontId="12" fillId="2" borderId="4" xfId="0" applyFont="1" applyFill="1" applyBorder="1" applyAlignment="1">
      <alignment horizontal="left" vertical="center" wrapText="1" indent="8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left" vertical="center" wrapText="1" indent="1"/>
    </xf>
    <xf numFmtId="0" fontId="14" fillId="2" borderId="6" xfId="0" applyFont="1" applyFill="1" applyBorder="1" applyAlignment="1">
      <alignment horizontal="left" vertical="center" wrapText="1" indent="1"/>
    </xf>
    <xf numFmtId="0" fontId="14" fillId="2" borderId="20" xfId="0" applyFont="1" applyFill="1" applyBorder="1" applyAlignment="1">
      <alignment horizontal="left" vertical="center" wrapText="1" indent="1"/>
    </xf>
    <xf numFmtId="0" fontId="14" fillId="2" borderId="0" xfId="0" applyFont="1" applyFill="1" applyBorder="1" applyAlignment="1">
      <alignment horizontal="left" vertical="center" wrapText="1" indent="1"/>
    </xf>
    <xf numFmtId="0" fontId="14" fillId="2" borderId="25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4" fontId="4" fillId="2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36"/>
  <sheetViews>
    <sheetView showGridLines="0" tabSelected="1" view="pageBreakPreview" topLeftCell="I1" zoomScale="50" zoomScaleNormal="40" zoomScaleSheetLayoutView="50" workbookViewId="0">
      <selection activeCell="S3" sqref="S3:U4"/>
    </sheetView>
  </sheetViews>
  <sheetFormatPr defaultColWidth="14.28515625" defaultRowHeight="21" x14ac:dyDescent="0.25"/>
  <cols>
    <col min="1" max="1" width="16.140625" style="1" customWidth="1"/>
    <col min="2" max="2" width="91.85546875" style="2" customWidth="1"/>
    <col min="3" max="3" width="33.42578125" style="3" customWidth="1"/>
    <col min="4" max="5" width="11.28515625" style="3" customWidth="1"/>
    <col min="6" max="6" width="22" style="4" customWidth="1"/>
    <col min="7" max="7" width="36.28515625" style="5" customWidth="1"/>
    <col min="8" max="33" width="27.85546875" style="2" customWidth="1"/>
    <col min="34" max="34" width="26.28515625" style="2" customWidth="1"/>
    <col min="35" max="201" width="9.140625" style="2" customWidth="1"/>
    <col min="202" max="202" width="13" style="2" customWidth="1"/>
    <col min="203" max="203" width="88.28515625" style="2" customWidth="1"/>
    <col min="204" max="204" width="27.140625" style="2" customWidth="1"/>
    <col min="205" max="205" width="74.140625" style="2" customWidth="1"/>
    <col min="206" max="206" width="38.140625" style="2" customWidth="1"/>
    <col min="207" max="208" width="9" style="2" customWidth="1"/>
    <col min="209" max="209" width="23" style="2" customWidth="1"/>
    <col min="210" max="218" width="20.85546875" style="2" bestFit="1" customWidth="1"/>
    <col min="219" max="219" width="18.42578125" style="2" bestFit="1" customWidth="1"/>
    <col min="220" max="220" width="20.85546875" style="2" bestFit="1" customWidth="1"/>
    <col min="221" max="230" width="18.42578125" style="2" bestFit="1" customWidth="1"/>
    <col min="231" max="247" width="16.5703125" style="2" bestFit="1" customWidth="1"/>
    <col min="248" max="248" width="22.42578125" style="2" bestFit="1" customWidth="1"/>
    <col min="249" max="249" width="33" style="2" customWidth="1"/>
    <col min="250" max="264" width="14.28515625" style="2"/>
    <col min="265" max="265" width="11" style="2" customWidth="1"/>
    <col min="266" max="266" width="85.85546875" style="2" customWidth="1"/>
    <col min="267" max="267" width="31.28515625" style="2" customWidth="1"/>
    <col min="268" max="269" width="11.28515625" style="2" customWidth="1"/>
    <col min="270" max="270" width="22" style="2" customWidth="1"/>
    <col min="271" max="271" width="36.28515625" style="2" customWidth="1"/>
    <col min="272" max="272" width="26.7109375" style="2" customWidth="1"/>
    <col min="273" max="276" width="25" style="2" customWidth="1"/>
    <col min="277" max="277" width="24.42578125" style="2" customWidth="1"/>
    <col min="278" max="288" width="25" style="2" customWidth="1"/>
    <col min="289" max="289" width="25.42578125" style="2" customWidth="1"/>
    <col min="290" max="290" width="26.28515625" style="2" customWidth="1"/>
    <col min="291" max="457" width="9.140625" style="2" customWidth="1"/>
    <col min="458" max="458" width="13" style="2" customWidth="1"/>
    <col min="459" max="459" width="88.28515625" style="2" customWidth="1"/>
    <col min="460" max="460" width="27.140625" style="2" customWidth="1"/>
    <col min="461" max="461" width="74.140625" style="2" customWidth="1"/>
    <col min="462" max="462" width="38.140625" style="2" customWidth="1"/>
    <col min="463" max="464" width="9" style="2" customWidth="1"/>
    <col min="465" max="465" width="23" style="2" customWidth="1"/>
    <col min="466" max="474" width="20.85546875" style="2" bestFit="1" customWidth="1"/>
    <col min="475" max="475" width="18.42578125" style="2" bestFit="1" customWidth="1"/>
    <col min="476" max="476" width="20.85546875" style="2" bestFit="1" customWidth="1"/>
    <col min="477" max="486" width="18.42578125" style="2" bestFit="1" customWidth="1"/>
    <col min="487" max="503" width="16.5703125" style="2" bestFit="1" customWidth="1"/>
    <col min="504" max="504" width="22.42578125" style="2" bestFit="1" customWidth="1"/>
    <col min="505" max="505" width="33" style="2" customWidth="1"/>
    <col min="506" max="520" width="14.28515625" style="2"/>
    <col min="521" max="521" width="11" style="2" customWidth="1"/>
    <col min="522" max="522" width="85.85546875" style="2" customWidth="1"/>
    <col min="523" max="523" width="31.28515625" style="2" customWidth="1"/>
    <col min="524" max="525" width="11.28515625" style="2" customWidth="1"/>
    <col min="526" max="526" width="22" style="2" customWidth="1"/>
    <col min="527" max="527" width="36.28515625" style="2" customWidth="1"/>
    <col min="528" max="528" width="26.7109375" style="2" customWidth="1"/>
    <col min="529" max="532" width="25" style="2" customWidth="1"/>
    <col min="533" max="533" width="24.42578125" style="2" customWidth="1"/>
    <col min="534" max="544" width="25" style="2" customWidth="1"/>
    <col min="545" max="545" width="25.42578125" style="2" customWidth="1"/>
    <col min="546" max="546" width="26.28515625" style="2" customWidth="1"/>
    <col min="547" max="713" width="9.140625" style="2" customWidth="1"/>
    <col min="714" max="714" width="13" style="2" customWidth="1"/>
    <col min="715" max="715" width="88.28515625" style="2" customWidth="1"/>
    <col min="716" max="716" width="27.140625" style="2" customWidth="1"/>
    <col min="717" max="717" width="74.140625" style="2" customWidth="1"/>
    <col min="718" max="718" width="38.140625" style="2" customWidth="1"/>
    <col min="719" max="720" width="9" style="2" customWidth="1"/>
    <col min="721" max="721" width="23" style="2" customWidth="1"/>
    <col min="722" max="730" width="20.85546875" style="2" bestFit="1" customWidth="1"/>
    <col min="731" max="731" width="18.42578125" style="2" bestFit="1" customWidth="1"/>
    <col min="732" max="732" width="20.85546875" style="2" bestFit="1" customWidth="1"/>
    <col min="733" max="742" width="18.42578125" style="2" bestFit="1" customWidth="1"/>
    <col min="743" max="759" width="16.5703125" style="2" bestFit="1" customWidth="1"/>
    <col min="760" max="760" width="22.42578125" style="2" bestFit="1" customWidth="1"/>
    <col min="761" max="761" width="33" style="2" customWidth="1"/>
    <col min="762" max="776" width="14.28515625" style="2"/>
    <col min="777" max="777" width="11" style="2" customWidth="1"/>
    <col min="778" max="778" width="85.85546875" style="2" customWidth="1"/>
    <col min="779" max="779" width="31.28515625" style="2" customWidth="1"/>
    <col min="780" max="781" width="11.28515625" style="2" customWidth="1"/>
    <col min="782" max="782" width="22" style="2" customWidth="1"/>
    <col min="783" max="783" width="36.28515625" style="2" customWidth="1"/>
    <col min="784" max="784" width="26.7109375" style="2" customWidth="1"/>
    <col min="785" max="788" width="25" style="2" customWidth="1"/>
    <col min="789" max="789" width="24.42578125" style="2" customWidth="1"/>
    <col min="790" max="800" width="25" style="2" customWidth="1"/>
    <col min="801" max="801" width="25.42578125" style="2" customWidth="1"/>
    <col min="802" max="802" width="26.28515625" style="2" customWidth="1"/>
    <col min="803" max="969" width="9.140625" style="2" customWidth="1"/>
    <col min="970" max="970" width="13" style="2" customWidth="1"/>
    <col min="971" max="971" width="88.28515625" style="2" customWidth="1"/>
    <col min="972" max="972" width="27.140625" style="2" customWidth="1"/>
    <col min="973" max="973" width="74.140625" style="2" customWidth="1"/>
    <col min="974" max="974" width="38.140625" style="2" customWidth="1"/>
    <col min="975" max="976" width="9" style="2" customWidth="1"/>
    <col min="977" max="977" width="23" style="2" customWidth="1"/>
    <col min="978" max="986" width="20.85546875" style="2" bestFit="1" customWidth="1"/>
    <col min="987" max="987" width="18.42578125" style="2" bestFit="1" customWidth="1"/>
    <col min="988" max="988" width="20.85546875" style="2" bestFit="1" customWidth="1"/>
    <col min="989" max="998" width="18.42578125" style="2" bestFit="1" customWidth="1"/>
    <col min="999" max="1015" width="16.5703125" style="2" bestFit="1" customWidth="1"/>
    <col min="1016" max="1016" width="22.42578125" style="2" bestFit="1" customWidth="1"/>
    <col min="1017" max="1017" width="33" style="2" customWidth="1"/>
    <col min="1018" max="1032" width="14.28515625" style="2"/>
    <col min="1033" max="1033" width="11" style="2" customWidth="1"/>
    <col min="1034" max="1034" width="85.85546875" style="2" customWidth="1"/>
    <col min="1035" max="1035" width="31.28515625" style="2" customWidth="1"/>
    <col min="1036" max="1037" width="11.28515625" style="2" customWidth="1"/>
    <col min="1038" max="1038" width="22" style="2" customWidth="1"/>
    <col min="1039" max="1039" width="36.28515625" style="2" customWidth="1"/>
    <col min="1040" max="1040" width="26.7109375" style="2" customWidth="1"/>
    <col min="1041" max="1044" width="25" style="2" customWidth="1"/>
    <col min="1045" max="1045" width="24.42578125" style="2" customWidth="1"/>
    <col min="1046" max="1056" width="25" style="2" customWidth="1"/>
    <col min="1057" max="1057" width="25.42578125" style="2" customWidth="1"/>
    <col min="1058" max="1058" width="26.28515625" style="2" customWidth="1"/>
    <col min="1059" max="1225" width="9.140625" style="2" customWidth="1"/>
    <col min="1226" max="1226" width="13" style="2" customWidth="1"/>
    <col min="1227" max="1227" width="88.28515625" style="2" customWidth="1"/>
    <col min="1228" max="1228" width="27.140625" style="2" customWidth="1"/>
    <col min="1229" max="1229" width="74.140625" style="2" customWidth="1"/>
    <col min="1230" max="1230" width="38.140625" style="2" customWidth="1"/>
    <col min="1231" max="1232" width="9" style="2" customWidth="1"/>
    <col min="1233" max="1233" width="23" style="2" customWidth="1"/>
    <col min="1234" max="1242" width="20.85546875" style="2" bestFit="1" customWidth="1"/>
    <col min="1243" max="1243" width="18.42578125" style="2" bestFit="1" customWidth="1"/>
    <col min="1244" max="1244" width="20.85546875" style="2" bestFit="1" customWidth="1"/>
    <col min="1245" max="1254" width="18.42578125" style="2" bestFit="1" customWidth="1"/>
    <col min="1255" max="1271" width="16.5703125" style="2" bestFit="1" customWidth="1"/>
    <col min="1272" max="1272" width="22.42578125" style="2" bestFit="1" customWidth="1"/>
    <col min="1273" max="1273" width="33" style="2" customWidth="1"/>
    <col min="1274" max="1288" width="14.28515625" style="2"/>
    <col min="1289" max="1289" width="11" style="2" customWidth="1"/>
    <col min="1290" max="1290" width="85.85546875" style="2" customWidth="1"/>
    <col min="1291" max="1291" width="31.28515625" style="2" customWidth="1"/>
    <col min="1292" max="1293" width="11.28515625" style="2" customWidth="1"/>
    <col min="1294" max="1294" width="22" style="2" customWidth="1"/>
    <col min="1295" max="1295" width="36.28515625" style="2" customWidth="1"/>
    <col min="1296" max="1296" width="26.7109375" style="2" customWidth="1"/>
    <col min="1297" max="1300" width="25" style="2" customWidth="1"/>
    <col min="1301" max="1301" width="24.42578125" style="2" customWidth="1"/>
    <col min="1302" max="1312" width="25" style="2" customWidth="1"/>
    <col min="1313" max="1313" width="25.42578125" style="2" customWidth="1"/>
    <col min="1314" max="1314" width="26.28515625" style="2" customWidth="1"/>
    <col min="1315" max="1481" width="9.140625" style="2" customWidth="1"/>
    <col min="1482" max="1482" width="13" style="2" customWidth="1"/>
    <col min="1483" max="1483" width="88.28515625" style="2" customWidth="1"/>
    <col min="1484" max="1484" width="27.140625" style="2" customWidth="1"/>
    <col min="1485" max="1485" width="74.140625" style="2" customWidth="1"/>
    <col min="1486" max="1486" width="38.140625" style="2" customWidth="1"/>
    <col min="1487" max="1488" width="9" style="2" customWidth="1"/>
    <col min="1489" max="1489" width="23" style="2" customWidth="1"/>
    <col min="1490" max="1498" width="20.85546875" style="2" bestFit="1" customWidth="1"/>
    <col min="1499" max="1499" width="18.42578125" style="2" bestFit="1" customWidth="1"/>
    <col min="1500" max="1500" width="20.85546875" style="2" bestFit="1" customWidth="1"/>
    <col min="1501" max="1510" width="18.42578125" style="2" bestFit="1" customWidth="1"/>
    <col min="1511" max="1527" width="16.5703125" style="2" bestFit="1" customWidth="1"/>
    <col min="1528" max="1528" width="22.42578125" style="2" bestFit="1" customWidth="1"/>
    <col min="1529" max="1529" width="33" style="2" customWidth="1"/>
    <col min="1530" max="1544" width="14.28515625" style="2"/>
    <col min="1545" max="1545" width="11" style="2" customWidth="1"/>
    <col min="1546" max="1546" width="85.85546875" style="2" customWidth="1"/>
    <col min="1547" max="1547" width="31.28515625" style="2" customWidth="1"/>
    <col min="1548" max="1549" width="11.28515625" style="2" customWidth="1"/>
    <col min="1550" max="1550" width="22" style="2" customWidth="1"/>
    <col min="1551" max="1551" width="36.28515625" style="2" customWidth="1"/>
    <col min="1552" max="1552" width="26.7109375" style="2" customWidth="1"/>
    <col min="1553" max="1556" width="25" style="2" customWidth="1"/>
    <col min="1557" max="1557" width="24.42578125" style="2" customWidth="1"/>
    <col min="1558" max="1568" width="25" style="2" customWidth="1"/>
    <col min="1569" max="1569" width="25.42578125" style="2" customWidth="1"/>
    <col min="1570" max="1570" width="26.28515625" style="2" customWidth="1"/>
    <col min="1571" max="1737" width="9.140625" style="2" customWidth="1"/>
    <col min="1738" max="1738" width="13" style="2" customWidth="1"/>
    <col min="1739" max="1739" width="88.28515625" style="2" customWidth="1"/>
    <col min="1740" max="1740" width="27.140625" style="2" customWidth="1"/>
    <col min="1741" max="1741" width="74.140625" style="2" customWidth="1"/>
    <col min="1742" max="1742" width="38.140625" style="2" customWidth="1"/>
    <col min="1743" max="1744" width="9" style="2" customWidth="1"/>
    <col min="1745" max="1745" width="23" style="2" customWidth="1"/>
    <col min="1746" max="1754" width="20.85546875" style="2" bestFit="1" customWidth="1"/>
    <col min="1755" max="1755" width="18.42578125" style="2" bestFit="1" customWidth="1"/>
    <col min="1756" max="1756" width="20.85546875" style="2" bestFit="1" customWidth="1"/>
    <col min="1757" max="1766" width="18.42578125" style="2" bestFit="1" customWidth="1"/>
    <col min="1767" max="1783" width="16.5703125" style="2" bestFit="1" customWidth="1"/>
    <col min="1784" max="1784" width="22.42578125" style="2" bestFit="1" customWidth="1"/>
    <col min="1785" max="1785" width="33" style="2" customWidth="1"/>
    <col min="1786" max="1800" width="14.28515625" style="2"/>
    <col min="1801" max="1801" width="11" style="2" customWidth="1"/>
    <col min="1802" max="1802" width="85.85546875" style="2" customWidth="1"/>
    <col min="1803" max="1803" width="31.28515625" style="2" customWidth="1"/>
    <col min="1804" max="1805" width="11.28515625" style="2" customWidth="1"/>
    <col min="1806" max="1806" width="22" style="2" customWidth="1"/>
    <col min="1807" max="1807" width="36.28515625" style="2" customWidth="1"/>
    <col min="1808" max="1808" width="26.7109375" style="2" customWidth="1"/>
    <col min="1809" max="1812" width="25" style="2" customWidth="1"/>
    <col min="1813" max="1813" width="24.42578125" style="2" customWidth="1"/>
    <col min="1814" max="1824" width="25" style="2" customWidth="1"/>
    <col min="1825" max="1825" width="25.42578125" style="2" customWidth="1"/>
    <col min="1826" max="1826" width="26.28515625" style="2" customWidth="1"/>
    <col min="1827" max="1993" width="9.140625" style="2" customWidth="1"/>
    <col min="1994" max="1994" width="13" style="2" customWidth="1"/>
    <col min="1995" max="1995" width="88.28515625" style="2" customWidth="1"/>
    <col min="1996" max="1996" width="27.140625" style="2" customWidth="1"/>
    <col min="1997" max="1997" width="74.140625" style="2" customWidth="1"/>
    <col min="1998" max="1998" width="38.140625" style="2" customWidth="1"/>
    <col min="1999" max="2000" width="9" style="2" customWidth="1"/>
    <col min="2001" max="2001" width="23" style="2" customWidth="1"/>
    <col min="2002" max="2010" width="20.85546875" style="2" bestFit="1" customWidth="1"/>
    <col min="2011" max="2011" width="18.42578125" style="2" bestFit="1" customWidth="1"/>
    <col min="2012" max="2012" width="20.85546875" style="2" bestFit="1" customWidth="1"/>
    <col min="2013" max="2022" width="18.42578125" style="2" bestFit="1" customWidth="1"/>
    <col min="2023" max="2039" width="16.5703125" style="2" bestFit="1" customWidth="1"/>
    <col min="2040" max="2040" width="22.42578125" style="2" bestFit="1" customWidth="1"/>
    <col min="2041" max="2041" width="33" style="2" customWidth="1"/>
    <col min="2042" max="2056" width="14.28515625" style="2"/>
    <col min="2057" max="2057" width="11" style="2" customWidth="1"/>
    <col min="2058" max="2058" width="85.85546875" style="2" customWidth="1"/>
    <col min="2059" max="2059" width="31.28515625" style="2" customWidth="1"/>
    <col min="2060" max="2061" width="11.28515625" style="2" customWidth="1"/>
    <col min="2062" max="2062" width="22" style="2" customWidth="1"/>
    <col min="2063" max="2063" width="36.28515625" style="2" customWidth="1"/>
    <col min="2064" max="2064" width="26.7109375" style="2" customWidth="1"/>
    <col min="2065" max="2068" width="25" style="2" customWidth="1"/>
    <col min="2069" max="2069" width="24.42578125" style="2" customWidth="1"/>
    <col min="2070" max="2080" width="25" style="2" customWidth="1"/>
    <col min="2081" max="2081" width="25.42578125" style="2" customWidth="1"/>
    <col min="2082" max="2082" width="26.28515625" style="2" customWidth="1"/>
    <col min="2083" max="2249" width="9.140625" style="2" customWidth="1"/>
    <col min="2250" max="2250" width="13" style="2" customWidth="1"/>
    <col min="2251" max="2251" width="88.28515625" style="2" customWidth="1"/>
    <col min="2252" max="2252" width="27.140625" style="2" customWidth="1"/>
    <col min="2253" max="2253" width="74.140625" style="2" customWidth="1"/>
    <col min="2254" max="2254" width="38.140625" style="2" customWidth="1"/>
    <col min="2255" max="2256" width="9" style="2" customWidth="1"/>
    <col min="2257" max="2257" width="23" style="2" customWidth="1"/>
    <col min="2258" max="2266" width="20.85546875" style="2" bestFit="1" customWidth="1"/>
    <col min="2267" max="2267" width="18.42578125" style="2" bestFit="1" customWidth="1"/>
    <col min="2268" max="2268" width="20.85546875" style="2" bestFit="1" customWidth="1"/>
    <col min="2269" max="2278" width="18.42578125" style="2" bestFit="1" customWidth="1"/>
    <col min="2279" max="2295" width="16.5703125" style="2" bestFit="1" customWidth="1"/>
    <col min="2296" max="2296" width="22.42578125" style="2" bestFit="1" customWidth="1"/>
    <col min="2297" max="2297" width="33" style="2" customWidth="1"/>
    <col min="2298" max="2312" width="14.28515625" style="2"/>
    <col min="2313" max="2313" width="11" style="2" customWidth="1"/>
    <col min="2314" max="2314" width="85.85546875" style="2" customWidth="1"/>
    <col min="2315" max="2315" width="31.28515625" style="2" customWidth="1"/>
    <col min="2316" max="2317" width="11.28515625" style="2" customWidth="1"/>
    <col min="2318" max="2318" width="22" style="2" customWidth="1"/>
    <col min="2319" max="2319" width="36.28515625" style="2" customWidth="1"/>
    <col min="2320" max="2320" width="26.7109375" style="2" customWidth="1"/>
    <col min="2321" max="2324" width="25" style="2" customWidth="1"/>
    <col min="2325" max="2325" width="24.42578125" style="2" customWidth="1"/>
    <col min="2326" max="2336" width="25" style="2" customWidth="1"/>
    <col min="2337" max="2337" width="25.42578125" style="2" customWidth="1"/>
    <col min="2338" max="2338" width="26.28515625" style="2" customWidth="1"/>
    <col min="2339" max="2505" width="9.140625" style="2" customWidth="1"/>
    <col min="2506" max="2506" width="13" style="2" customWidth="1"/>
    <col min="2507" max="2507" width="88.28515625" style="2" customWidth="1"/>
    <col min="2508" max="2508" width="27.140625" style="2" customWidth="1"/>
    <col min="2509" max="2509" width="74.140625" style="2" customWidth="1"/>
    <col min="2510" max="2510" width="38.140625" style="2" customWidth="1"/>
    <col min="2511" max="2512" width="9" style="2" customWidth="1"/>
    <col min="2513" max="2513" width="23" style="2" customWidth="1"/>
    <col min="2514" max="2522" width="20.85546875" style="2" bestFit="1" customWidth="1"/>
    <col min="2523" max="2523" width="18.42578125" style="2" bestFit="1" customWidth="1"/>
    <col min="2524" max="2524" width="20.85546875" style="2" bestFit="1" customWidth="1"/>
    <col min="2525" max="2534" width="18.42578125" style="2" bestFit="1" customWidth="1"/>
    <col min="2535" max="2551" width="16.5703125" style="2" bestFit="1" customWidth="1"/>
    <col min="2552" max="2552" width="22.42578125" style="2" bestFit="1" customWidth="1"/>
    <col min="2553" max="2553" width="33" style="2" customWidth="1"/>
    <col min="2554" max="2568" width="14.28515625" style="2"/>
    <col min="2569" max="2569" width="11" style="2" customWidth="1"/>
    <col min="2570" max="2570" width="85.85546875" style="2" customWidth="1"/>
    <col min="2571" max="2571" width="31.28515625" style="2" customWidth="1"/>
    <col min="2572" max="2573" width="11.28515625" style="2" customWidth="1"/>
    <col min="2574" max="2574" width="22" style="2" customWidth="1"/>
    <col min="2575" max="2575" width="36.28515625" style="2" customWidth="1"/>
    <col min="2576" max="2576" width="26.7109375" style="2" customWidth="1"/>
    <col min="2577" max="2580" width="25" style="2" customWidth="1"/>
    <col min="2581" max="2581" width="24.42578125" style="2" customWidth="1"/>
    <col min="2582" max="2592" width="25" style="2" customWidth="1"/>
    <col min="2593" max="2593" width="25.42578125" style="2" customWidth="1"/>
    <col min="2594" max="2594" width="26.28515625" style="2" customWidth="1"/>
    <col min="2595" max="2761" width="9.140625" style="2" customWidth="1"/>
    <col min="2762" max="2762" width="13" style="2" customWidth="1"/>
    <col min="2763" max="2763" width="88.28515625" style="2" customWidth="1"/>
    <col min="2764" max="2764" width="27.140625" style="2" customWidth="1"/>
    <col min="2765" max="2765" width="74.140625" style="2" customWidth="1"/>
    <col min="2766" max="2766" width="38.140625" style="2" customWidth="1"/>
    <col min="2767" max="2768" width="9" style="2" customWidth="1"/>
    <col min="2769" max="2769" width="23" style="2" customWidth="1"/>
    <col min="2770" max="2778" width="20.85546875" style="2" bestFit="1" customWidth="1"/>
    <col min="2779" max="2779" width="18.42578125" style="2" bestFit="1" customWidth="1"/>
    <col min="2780" max="2780" width="20.85546875" style="2" bestFit="1" customWidth="1"/>
    <col min="2781" max="2790" width="18.42578125" style="2" bestFit="1" customWidth="1"/>
    <col min="2791" max="2807" width="16.5703125" style="2" bestFit="1" customWidth="1"/>
    <col min="2808" max="2808" width="22.42578125" style="2" bestFit="1" customWidth="1"/>
    <col min="2809" max="2809" width="33" style="2" customWidth="1"/>
    <col min="2810" max="2824" width="14.28515625" style="2"/>
    <col min="2825" max="2825" width="11" style="2" customWidth="1"/>
    <col min="2826" max="2826" width="85.85546875" style="2" customWidth="1"/>
    <col min="2827" max="2827" width="31.28515625" style="2" customWidth="1"/>
    <col min="2828" max="2829" width="11.28515625" style="2" customWidth="1"/>
    <col min="2830" max="2830" width="22" style="2" customWidth="1"/>
    <col min="2831" max="2831" width="36.28515625" style="2" customWidth="1"/>
    <col min="2832" max="2832" width="26.7109375" style="2" customWidth="1"/>
    <col min="2833" max="2836" width="25" style="2" customWidth="1"/>
    <col min="2837" max="2837" width="24.42578125" style="2" customWidth="1"/>
    <col min="2838" max="2848" width="25" style="2" customWidth="1"/>
    <col min="2849" max="2849" width="25.42578125" style="2" customWidth="1"/>
    <col min="2850" max="2850" width="26.28515625" style="2" customWidth="1"/>
    <col min="2851" max="3017" width="9.140625" style="2" customWidth="1"/>
    <col min="3018" max="3018" width="13" style="2" customWidth="1"/>
    <col min="3019" max="3019" width="88.28515625" style="2" customWidth="1"/>
    <col min="3020" max="3020" width="27.140625" style="2" customWidth="1"/>
    <col min="3021" max="3021" width="74.140625" style="2" customWidth="1"/>
    <col min="3022" max="3022" width="38.140625" style="2" customWidth="1"/>
    <col min="3023" max="3024" width="9" style="2" customWidth="1"/>
    <col min="3025" max="3025" width="23" style="2" customWidth="1"/>
    <col min="3026" max="3034" width="20.85546875" style="2" bestFit="1" customWidth="1"/>
    <col min="3035" max="3035" width="18.42578125" style="2" bestFit="1" customWidth="1"/>
    <col min="3036" max="3036" width="20.85546875" style="2" bestFit="1" customWidth="1"/>
    <col min="3037" max="3046" width="18.42578125" style="2" bestFit="1" customWidth="1"/>
    <col min="3047" max="3063" width="16.5703125" style="2" bestFit="1" customWidth="1"/>
    <col min="3064" max="3064" width="22.42578125" style="2" bestFit="1" customWidth="1"/>
    <col min="3065" max="3065" width="33" style="2" customWidth="1"/>
    <col min="3066" max="3080" width="14.28515625" style="2"/>
    <col min="3081" max="3081" width="11" style="2" customWidth="1"/>
    <col min="3082" max="3082" width="85.85546875" style="2" customWidth="1"/>
    <col min="3083" max="3083" width="31.28515625" style="2" customWidth="1"/>
    <col min="3084" max="3085" width="11.28515625" style="2" customWidth="1"/>
    <col min="3086" max="3086" width="22" style="2" customWidth="1"/>
    <col min="3087" max="3087" width="36.28515625" style="2" customWidth="1"/>
    <col min="3088" max="3088" width="26.7109375" style="2" customWidth="1"/>
    <col min="3089" max="3092" width="25" style="2" customWidth="1"/>
    <col min="3093" max="3093" width="24.42578125" style="2" customWidth="1"/>
    <col min="3094" max="3104" width="25" style="2" customWidth="1"/>
    <col min="3105" max="3105" width="25.42578125" style="2" customWidth="1"/>
    <col min="3106" max="3106" width="26.28515625" style="2" customWidth="1"/>
    <col min="3107" max="3273" width="9.140625" style="2" customWidth="1"/>
    <col min="3274" max="3274" width="13" style="2" customWidth="1"/>
    <col min="3275" max="3275" width="88.28515625" style="2" customWidth="1"/>
    <col min="3276" max="3276" width="27.140625" style="2" customWidth="1"/>
    <col min="3277" max="3277" width="74.140625" style="2" customWidth="1"/>
    <col min="3278" max="3278" width="38.140625" style="2" customWidth="1"/>
    <col min="3279" max="3280" width="9" style="2" customWidth="1"/>
    <col min="3281" max="3281" width="23" style="2" customWidth="1"/>
    <col min="3282" max="3290" width="20.85546875" style="2" bestFit="1" customWidth="1"/>
    <col min="3291" max="3291" width="18.42578125" style="2" bestFit="1" customWidth="1"/>
    <col min="3292" max="3292" width="20.85546875" style="2" bestFit="1" customWidth="1"/>
    <col min="3293" max="3302" width="18.42578125" style="2" bestFit="1" customWidth="1"/>
    <col min="3303" max="3319" width="16.5703125" style="2" bestFit="1" customWidth="1"/>
    <col min="3320" max="3320" width="22.42578125" style="2" bestFit="1" customWidth="1"/>
    <col min="3321" max="3321" width="33" style="2" customWidth="1"/>
    <col min="3322" max="3336" width="14.28515625" style="2"/>
    <col min="3337" max="3337" width="11" style="2" customWidth="1"/>
    <col min="3338" max="3338" width="85.85546875" style="2" customWidth="1"/>
    <col min="3339" max="3339" width="31.28515625" style="2" customWidth="1"/>
    <col min="3340" max="3341" width="11.28515625" style="2" customWidth="1"/>
    <col min="3342" max="3342" width="22" style="2" customWidth="1"/>
    <col min="3343" max="3343" width="36.28515625" style="2" customWidth="1"/>
    <col min="3344" max="3344" width="26.7109375" style="2" customWidth="1"/>
    <col min="3345" max="3348" width="25" style="2" customWidth="1"/>
    <col min="3349" max="3349" width="24.42578125" style="2" customWidth="1"/>
    <col min="3350" max="3360" width="25" style="2" customWidth="1"/>
    <col min="3361" max="3361" width="25.42578125" style="2" customWidth="1"/>
    <col min="3362" max="3362" width="26.28515625" style="2" customWidth="1"/>
    <col min="3363" max="3529" width="9.140625" style="2" customWidth="1"/>
    <col min="3530" max="3530" width="13" style="2" customWidth="1"/>
    <col min="3531" max="3531" width="88.28515625" style="2" customWidth="1"/>
    <col min="3532" max="3532" width="27.140625" style="2" customWidth="1"/>
    <col min="3533" max="3533" width="74.140625" style="2" customWidth="1"/>
    <col min="3534" max="3534" width="38.140625" style="2" customWidth="1"/>
    <col min="3535" max="3536" width="9" style="2" customWidth="1"/>
    <col min="3537" max="3537" width="23" style="2" customWidth="1"/>
    <col min="3538" max="3546" width="20.85546875" style="2" bestFit="1" customWidth="1"/>
    <col min="3547" max="3547" width="18.42578125" style="2" bestFit="1" customWidth="1"/>
    <col min="3548" max="3548" width="20.85546875" style="2" bestFit="1" customWidth="1"/>
    <col min="3549" max="3558" width="18.42578125" style="2" bestFit="1" customWidth="1"/>
    <col min="3559" max="3575" width="16.5703125" style="2" bestFit="1" customWidth="1"/>
    <col min="3576" max="3576" width="22.42578125" style="2" bestFit="1" customWidth="1"/>
    <col min="3577" max="3577" width="33" style="2" customWidth="1"/>
    <col min="3578" max="3592" width="14.28515625" style="2"/>
    <col min="3593" max="3593" width="11" style="2" customWidth="1"/>
    <col min="3594" max="3594" width="85.85546875" style="2" customWidth="1"/>
    <col min="3595" max="3595" width="31.28515625" style="2" customWidth="1"/>
    <col min="3596" max="3597" width="11.28515625" style="2" customWidth="1"/>
    <col min="3598" max="3598" width="22" style="2" customWidth="1"/>
    <col min="3599" max="3599" width="36.28515625" style="2" customWidth="1"/>
    <col min="3600" max="3600" width="26.7109375" style="2" customWidth="1"/>
    <col min="3601" max="3604" width="25" style="2" customWidth="1"/>
    <col min="3605" max="3605" width="24.42578125" style="2" customWidth="1"/>
    <col min="3606" max="3616" width="25" style="2" customWidth="1"/>
    <col min="3617" max="3617" width="25.42578125" style="2" customWidth="1"/>
    <col min="3618" max="3618" width="26.28515625" style="2" customWidth="1"/>
    <col min="3619" max="3785" width="9.140625" style="2" customWidth="1"/>
    <col min="3786" max="3786" width="13" style="2" customWidth="1"/>
    <col min="3787" max="3787" width="88.28515625" style="2" customWidth="1"/>
    <col min="3788" max="3788" width="27.140625" style="2" customWidth="1"/>
    <col min="3789" max="3789" width="74.140625" style="2" customWidth="1"/>
    <col min="3790" max="3790" width="38.140625" style="2" customWidth="1"/>
    <col min="3791" max="3792" width="9" style="2" customWidth="1"/>
    <col min="3793" max="3793" width="23" style="2" customWidth="1"/>
    <col min="3794" max="3802" width="20.85546875" style="2" bestFit="1" customWidth="1"/>
    <col min="3803" max="3803" width="18.42578125" style="2" bestFit="1" customWidth="1"/>
    <col min="3804" max="3804" width="20.85546875" style="2" bestFit="1" customWidth="1"/>
    <col min="3805" max="3814" width="18.42578125" style="2" bestFit="1" customWidth="1"/>
    <col min="3815" max="3831" width="16.5703125" style="2" bestFit="1" customWidth="1"/>
    <col min="3832" max="3832" width="22.42578125" style="2" bestFit="1" customWidth="1"/>
    <col min="3833" max="3833" width="33" style="2" customWidth="1"/>
    <col min="3834" max="3848" width="14.28515625" style="2"/>
    <col min="3849" max="3849" width="11" style="2" customWidth="1"/>
    <col min="3850" max="3850" width="85.85546875" style="2" customWidth="1"/>
    <col min="3851" max="3851" width="31.28515625" style="2" customWidth="1"/>
    <col min="3852" max="3853" width="11.28515625" style="2" customWidth="1"/>
    <col min="3854" max="3854" width="22" style="2" customWidth="1"/>
    <col min="3855" max="3855" width="36.28515625" style="2" customWidth="1"/>
    <col min="3856" max="3856" width="26.7109375" style="2" customWidth="1"/>
    <col min="3857" max="3860" width="25" style="2" customWidth="1"/>
    <col min="3861" max="3861" width="24.42578125" style="2" customWidth="1"/>
    <col min="3862" max="3872" width="25" style="2" customWidth="1"/>
    <col min="3873" max="3873" width="25.42578125" style="2" customWidth="1"/>
    <col min="3874" max="3874" width="26.28515625" style="2" customWidth="1"/>
    <col min="3875" max="4041" width="9.140625" style="2" customWidth="1"/>
    <col min="4042" max="4042" width="13" style="2" customWidth="1"/>
    <col min="4043" max="4043" width="88.28515625" style="2" customWidth="1"/>
    <col min="4044" max="4044" width="27.140625" style="2" customWidth="1"/>
    <col min="4045" max="4045" width="74.140625" style="2" customWidth="1"/>
    <col min="4046" max="4046" width="38.140625" style="2" customWidth="1"/>
    <col min="4047" max="4048" width="9" style="2" customWidth="1"/>
    <col min="4049" max="4049" width="23" style="2" customWidth="1"/>
    <col min="4050" max="4058" width="20.85546875" style="2" bestFit="1" customWidth="1"/>
    <col min="4059" max="4059" width="18.42578125" style="2" bestFit="1" customWidth="1"/>
    <col min="4060" max="4060" width="20.85546875" style="2" bestFit="1" customWidth="1"/>
    <col min="4061" max="4070" width="18.42578125" style="2" bestFit="1" customWidth="1"/>
    <col min="4071" max="4087" width="16.5703125" style="2" bestFit="1" customWidth="1"/>
    <col min="4088" max="4088" width="22.42578125" style="2" bestFit="1" customWidth="1"/>
    <col min="4089" max="4089" width="33" style="2" customWidth="1"/>
    <col min="4090" max="4104" width="14.28515625" style="2"/>
    <col min="4105" max="4105" width="11" style="2" customWidth="1"/>
    <col min="4106" max="4106" width="85.85546875" style="2" customWidth="1"/>
    <col min="4107" max="4107" width="31.28515625" style="2" customWidth="1"/>
    <col min="4108" max="4109" width="11.28515625" style="2" customWidth="1"/>
    <col min="4110" max="4110" width="22" style="2" customWidth="1"/>
    <col min="4111" max="4111" width="36.28515625" style="2" customWidth="1"/>
    <col min="4112" max="4112" width="26.7109375" style="2" customWidth="1"/>
    <col min="4113" max="4116" width="25" style="2" customWidth="1"/>
    <col min="4117" max="4117" width="24.42578125" style="2" customWidth="1"/>
    <col min="4118" max="4128" width="25" style="2" customWidth="1"/>
    <col min="4129" max="4129" width="25.42578125" style="2" customWidth="1"/>
    <col min="4130" max="4130" width="26.28515625" style="2" customWidth="1"/>
    <col min="4131" max="4297" width="9.140625" style="2" customWidth="1"/>
    <col min="4298" max="4298" width="13" style="2" customWidth="1"/>
    <col min="4299" max="4299" width="88.28515625" style="2" customWidth="1"/>
    <col min="4300" max="4300" width="27.140625" style="2" customWidth="1"/>
    <col min="4301" max="4301" width="74.140625" style="2" customWidth="1"/>
    <col min="4302" max="4302" width="38.140625" style="2" customWidth="1"/>
    <col min="4303" max="4304" width="9" style="2" customWidth="1"/>
    <col min="4305" max="4305" width="23" style="2" customWidth="1"/>
    <col min="4306" max="4314" width="20.85546875" style="2" bestFit="1" customWidth="1"/>
    <col min="4315" max="4315" width="18.42578125" style="2" bestFit="1" customWidth="1"/>
    <col min="4316" max="4316" width="20.85546875" style="2" bestFit="1" customWidth="1"/>
    <col min="4317" max="4326" width="18.42578125" style="2" bestFit="1" customWidth="1"/>
    <col min="4327" max="4343" width="16.5703125" style="2" bestFit="1" customWidth="1"/>
    <col min="4344" max="4344" width="22.42578125" style="2" bestFit="1" customWidth="1"/>
    <col min="4345" max="4345" width="33" style="2" customWidth="1"/>
    <col min="4346" max="4360" width="14.28515625" style="2"/>
    <col min="4361" max="4361" width="11" style="2" customWidth="1"/>
    <col min="4362" max="4362" width="85.85546875" style="2" customWidth="1"/>
    <col min="4363" max="4363" width="31.28515625" style="2" customWidth="1"/>
    <col min="4364" max="4365" width="11.28515625" style="2" customWidth="1"/>
    <col min="4366" max="4366" width="22" style="2" customWidth="1"/>
    <col min="4367" max="4367" width="36.28515625" style="2" customWidth="1"/>
    <col min="4368" max="4368" width="26.7109375" style="2" customWidth="1"/>
    <col min="4369" max="4372" width="25" style="2" customWidth="1"/>
    <col min="4373" max="4373" width="24.42578125" style="2" customWidth="1"/>
    <col min="4374" max="4384" width="25" style="2" customWidth="1"/>
    <col min="4385" max="4385" width="25.42578125" style="2" customWidth="1"/>
    <col min="4386" max="4386" width="26.28515625" style="2" customWidth="1"/>
    <col min="4387" max="4553" width="9.140625" style="2" customWidth="1"/>
    <col min="4554" max="4554" width="13" style="2" customWidth="1"/>
    <col min="4555" max="4555" width="88.28515625" style="2" customWidth="1"/>
    <col min="4556" max="4556" width="27.140625" style="2" customWidth="1"/>
    <col min="4557" max="4557" width="74.140625" style="2" customWidth="1"/>
    <col min="4558" max="4558" width="38.140625" style="2" customWidth="1"/>
    <col min="4559" max="4560" width="9" style="2" customWidth="1"/>
    <col min="4561" max="4561" width="23" style="2" customWidth="1"/>
    <col min="4562" max="4570" width="20.85546875" style="2" bestFit="1" customWidth="1"/>
    <col min="4571" max="4571" width="18.42578125" style="2" bestFit="1" customWidth="1"/>
    <col min="4572" max="4572" width="20.85546875" style="2" bestFit="1" customWidth="1"/>
    <col min="4573" max="4582" width="18.42578125" style="2" bestFit="1" customWidth="1"/>
    <col min="4583" max="4599" width="16.5703125" style="2" bestFit="1" customWidth="1"/>
    <col min="4600" max="4600" width="22.42578125" style="2" bestFit="1" customWidth="1"/>
    <col min="4601" max="4601" width="33" style="2" customWidth="1"/>
    <col min="4602" max="4616" width="14.28515625" style="2"/>
    <col min="4617" max="4617" width="11" style="2" customWidth="1"/>
    <col min="4618" max="4618" width="85.85546875" style="2" customWidth="1"/>
    <col min="4619" max="4619" width="31.28515625" style="2" customWidth="1"/>
    <col min="4620" max="4621" width="11.28515625" style="2" customWidth="1"/>
    <col min="4622" max="4622" width="22" style="2" customWidth="1"/>
    <col min="4623" max="4623" width="36.28515625" style="2" customWidth="1"/>
    <col min="4624" max="4624" width="26.7109375" style="2" customWidth="1"/>
    <col min="4625" max="4628" width="25" style="2" customWidth="1"/>
    <col min="4629" max="4629" width="24.42578125" style="2" customWidth="1"/>
    <col min="4630" max="4640" width="25" style="2" customWidth="1"/>
    <col min="4641" max="4641" width="25.42578125" style="2" customWidth="1"/>
    <col min="4642" max="4642" width="26.28515625" style="2" customWidth="1"/>
    <col min="4643" max="4809" width="9.140625" style="2" customWidth="1"/>
    <col min="4810" max="4810" width="13" style="2" customWidth="1"/>
    <col min="4811" max="4811" width="88.28515625" style="2" customWidth="1"/>
    <col min="4812" max="4812" width="27.140625" style="2" customWidth="1"/>
    <col min="4813" max="4813" width="74.140625" style="2" customWidth="1"/>
    <col min="4814" max="4814" width="38.140625" style="2" customWidth="1"/>
    <col min="4815" max="4816" width="9" style="2" customWidth="1"/>
    <col min="4817" max="4817" width="23" style="2" customWidth="1"/>
    <col min="4818" max="4826" width="20.85546875" style="2" bestFit="1" customWidth="1"/>
    <col min="4827" max="4827" width="18.42578125" style="2" bestFit="1" customWidth="1"/>
    <col min="4828" max="4828" width="20.85546875" style="2" bestFit="1" customWidth="1"/>
    <col min="4829" max="4838" width="18.42578125" style="2" bestFit="1" customWidth="1"/>
    <col min="4839" max="4855" width="16.5703125" style="2" bestFit="1" customWidth="1"/>
    <col min="4856" max="4856" width="22.42578125" style="2" bestFit="1" customWidth="1"/>
    <col min="4857" max="4857" width="33" style="2" customWidth="1"/>
    <col min="4858" max="4872" width="14.28515625" style="2"/>
    <col min="4873" max="4873" width="11" style="2" customWidth="1"/>
    <col min="4874" max="4874" width="85.85546875" style="2" customWidth="1"/>
    <col min="4875" max="4875" width="31.28515625" style="2" customWidth="1"/>
    <col min="4876" max="4877" width="11.28515625" style="2" customWidth="1"/>
    <col min="4878" max="4878" width="22" style="2" customWidth="1"/>
    <col min="4879" max="4879" width="36.28515625" style="2" customWidth="1"/>
    <col min="4880" max="4880" width="26.7109375" style="2" customWidth="1"/>
    <col min="4881" max="4884" width="25" style="2" customWidth="1"/>
    <col min="4885" max="4885" width="24.42578125" style="2" customWidth="1"/>
    <col min="4886" max="4896" width="25" style="2" customWidth="1"/>
    <col min="4897" max="4897" width="25.42578125" style="2" customWidth="1"/>
    <col min="4898" max="4898" width="26.28515625" style="2" customWidth="1"/>
    <col min="4899" max="5065" width="9.140625" style="2" customWidth="1"/>
    <col min="5066" max="5066" width="13" style="2" customWidth="1"/>
    <col min="5067" max="5067" width="88.28515625" style="2" customWidth="1"/>
    <col min="5068" max="5068" width="27.140625" style="2" customWidth="1"/>
    <col min="5069" max="5069" width="74.140625" style="2" customWidth="1"/>
    <col min="5070" max="5070" width="38.140625" style="2" customWidth="1"/>
    <col min="5071" max="5072" width="9" style="2" customWidth="1"/>
    <col min="5073" max="5073" width="23" style="2" customWidth="1"/>
    <col min="5074" max="5082" width="20.85546875" style="2" bestFit="1" customWidth="1"/>
    <col min="5083" max="5083" width="18.42578125" style="2" bestFit="1" customWidth="1"/>
    <col min="5084" max="5084" width="20.85546875" style="2" bestFit="1" customWidth="1"/>
    <col min="5085" max="5094" width="18.42578125" style="2" bestFit="1" customWidth="1"/>
    <col min="5095" max="5111" width="16.5703125" style="2" bestFit="1" customWidth="1"/>
    <col min="5112" max="5112" width="22.42578125" style="2" bestFit="1" customWidth="1"/>
    <col min="5113" max="5113" width="33" style="2" customWidth="1"/>
    <col min="5114" max="5128" width="14.28515625" style="2"/>
    <col min="5129" max="5129" width="11" style="2" customWidth="1"/>
    <col min="5130" max="5130" width="85.85546875" style="2" customWidth="1"/>
    <col min="5131" max="5131" width="31.28515625" style="2" customWidth="1"/>
    <col min="5132" max="5133" width="11.28515625" style="2" customWidth="1"/>
    <col min="5134" max="5134" width="22" style="2" customWidth="1"/>
    <col min="5135" max="5135" width="36.28515625" style="2" customWidth="1"/>
    <col min="5136" max="5136" width="26.7109375" style="2" customWidth="1"/>
    <col min="5137" max="5140" width="25" style="2" customWidth="1"/>
    <col min="5141" max="5141" width="24.42578125" style="2" customWidth="1"/>
    <col min="5142" max="5152" width="25" style="2" customWidth="1"/>
    <col min="5153" max="5153" width="25.42578125" style="2" customWidth="1"/>
    <col min="5154" max="5154" width="26.28515625" style="2" customWidth="1"/>
    <col min="5155" max="5321" width="9.140625" style="2" customWidth="1"/>
    <col min="5322" max="5322" width="13" style="2" customWidth="1"/>
    <col min="5323" max="5323" width="88.28515625" style="2" customWidth="1"/>
    <col min="5324" max="5324" width="27.140625" style="2" customWidth="1"/>
    <col min="5325" max="5325" width="74.140625" style="2" customWidth="1"/>
    <col min="5326" max="5326" width="38.140625" style="2" customWidth="1"/>
    <col min="5327" max="5328" width="9" style="2" customWidth="1"/>
    <col min="5329" max="5329" width="23" style="2" customWidth="1"/>
    <col min="5330" max="5338" width="20.85546875" style="2" bestFit="1" customWidth="1"/>
    <col min="5339" max="5339" width="18.42578125" style="2" bestFit="1" customWidth="1"/>
    <col min="5340" max="5340" width="20.85546875" style="2" bestFit="1" customWidth="1"/>
    <col min="5341" max="5350" width="18.42578125" style="2" bestFit="1" customWidth="1"/>
    <col min="5351" max="5367" width="16.5703125" style="2" bestFit="1" customWidth="1"/>
    <col min="5368" max="5368" width="22.42578125" style="2" bestFit="1" customWidth="1"/>
    <col min="5369" max="5369" width="33" style="2" customWidth="1"/>
    <col min="5370" max="5384" width="14.28515625" style="2"/>
    <col min="5385" max="5385" width="11" style="2" customWidth="1"/>
    <col min="5386" max="5386" width="85.85546875" style="2" customWidth="1"/>
    <col min="5387" max="5387" width="31.28515625" style="2" customWidth="1"/>
    <col min="5388" max="5389" width="11.28515625" style="2" customWidth="1"/>
    <col min="5390" max="5390" width="22" style="2" customWidth="1"/>
    <col min="5391" max="5391" width="36.28515625" style="2" customWidth="1"/>
    <col min="5392" max="5392" width="26.7109375" style="2" customWidth="1"/>
    <col min="5393" max="5396" width="25" style="2" customWidth="1"/>
    <col min="5397" max="5397" width="24.42578125" style="2" customWidth="1"/>
    <col min="5398" max="5408" width="25" style="2" customWidth="1"/>
    <col min="5409" max="5409" width="25.42578125" style="2" customWidth="1"/>
    <col min="5410" max="5410" width="26.28515625" style="2" customWidth="1"/>
    <col min="5411" max="5577" width="9.140625" style="2" customWidth="1"/>
    <col min="5578" max="5578" width="13" style="2" customWidth="1"/>
    <col min="5579" max="5579" width="88.28515625" style="2" customWidth="1"/>
    <col min="5580" max="5580" width="27.140625" style="2" customWidth="1"/>
    <col min="5581" max="5581" width="74.140625" style="2" customWidth="1"/>
    <col min="5582" max="5582" width="38.140625" style="2" customWidth="1"/>
    <col min="5583" max="5584" width="9" style="2" customWidth="1"/>
    <col min="5585" max="5585" width="23" style="2" customWidth="1"/>
    <col min="5586" max="5594" width="20.85546875" style="2" bestFit="1" customWidth="1"/>
    <col min="5595" max="5595" width="18.42578125" style="2" bestFit="1" customWidth="1"/>
    <col min="5596" max="5596" width="20.85546875" style="2" bestFit="1" customWidth="1"/>
    <col min="5597" max="5606" width="18.42578125" style="2" bestFit="1" customWidth="1"/>
    <col min="5607" max="5623" width="16.5703125" style="2" bestFit="1" customWidth="1"/>
    <col min="5624" max="5624" width="22.42578125" style="2" bestFit="1" customWidth="1"/>
    <col min="5625" max="5625" width="33" style="2" customWidth="1"/>
    <col min="5626" max="5640" width="14.28515625" style="2"/>
    <col min="5641" max="5641" width="11" style="2" customWidth="1"/>
    <col min="5642" max="5642" width="85.85546875" style="2" customWidth="1"/>
    <col min="5643" max="5643" width="31.28515625" style="2" customWidth="1"/>
    <col min="5644" max="5645" width="11.28515625" style="2" customWidth="1"/>
    <col min="5646" max="5646" width="22" style="2" customWidth="1"/>
    <col min="5647" max="5647" width="36.28515625" style="2" customWidth="1"/>
    <col min="5648" max="5648" width="26.7109375" style="2" customWidth="1"/>
    <col min="5649" max="5652" width="25" style="2" customWidth="1"/>
    <col min="5653" max="5653" width="24.42578125" style="2" customWidth="1"/>
    <col min="5654" max="5664" width="25" style="2" customWidth="1"/>
    <col min="5665" max="5665" width="25.42578125" style="2" customWidth="1"/>
    <col min="5666" max="5666" width="26.28515625" style="2" customWidth="1"/>
    <col min="5667" max="5833" width="9.140625" style="2" customWidth="1"/>
    <col min="5834" max="5834" width="13" style="2" customWidth="1"/>
    <col min="5835" max="5835" width="88.28515625" style="2" customWidth="1"/>
    <col min="5836" max="5836" width="27.140625" style="2" customWidth="1"/>
    <col min="5837" max="5837" width="74.140625" style="2" customWidth="1"/>
    <col min="5838" max="5838" width="38.140625" style="2" customWidth="1"/>
    <col min="5839" max="5840" width="9" style="2" customWidth="1"/>
    <col min="5841" max="5841" width="23" style="2" customWidth="1"/>
    <col min="5842" max="5850" width="20.85546875" style="2" bestFit="1" customWidth="1"/>
    <col min="5851" max="5851" width="18.42578125" style="2" bestFit="1" customWidth="1"/>
    <col min="5852" max="5852" width="20.85546875" style="2" bestFit="1" customWidth="1"/>
    <col min="5853" max="5862" width="18.42578125" style="2" bestFit="1" customWidth="1"/>
    <col min="5863" max="5879" width="16.5703125" style="2" bestFit="1" customWidth="1"/>
    <col min="5880" max="5880" width="22.42578125" style="2" bestFit="1" customWidth="1"/>
    <col min="5881" max="5881" width="33" style="2" customWidth="1"/>
    <col min="5882" max="5896" width="14.28515625" style="2"/>
    <col min="5897" max="5897" width="11" style="2" customWidth="1"/>
    <col min="5898" max="5898" width="85.85546875" style="2" customWidth="1"/>
    <col min="5899" max="5899" width="31.28515625" style="2" customWidth="1"/>
    <col min="5900" max="5901" width="11.28515625" style="2" customWidth="1"/>
    <col min="5902" max="5902" width="22" style="2" customWidth="1"/>
    <col min="5903" max="5903" width="36.28515625" style="2" customWidth="1"/>
    <col min="5904" max="5904" width="26.7109375" style="2" customWidth="1"/>
    <col min="5905" max="5908" width="25" style="2" customWidth="1"/>
    <col min="5909" max="5909" width="24.42578125" style="2" customWidth="1"/>
    <col min="5910" max="5920" width="25" style="2" customWidth="1"/>
    <col min="5921" max="5921" width="25.42578125" style="2" customWidth="1"/>
    <col min="5922" max="5922" width="26.28515625" style="2" customWidth="1"/>
    <col min="5923" max="6089" width="9.140625" style="2" customWidth="1"/>
    <col min="6090" max="6090" width="13" style="2" customWidth="1"/>
    <col min="6091" max="6091" width="88.28515625" style="2" customWidth="1"/>
    <col min="6092" max="6092" width="27.140625" style="2" customWidth="1"/>
    <col min="6093" max="6093" width="74.140625" style="2" customWidth="1"/>
    <col min="6094" max="6094" width="38.140625" style="2" customWidth="1"/>
    <col min="6095" max="6096" width="9" style="2" customWidth="1"/>
    <col min="6097" max="6097" width="23" style="2" customWidth="1"/>
    <col min="6098" max="6106" width="20.85546875" style="2" bestFit="1" customWidth="1"/>
    <col min="6107" max="6107" width="18.42578125" style="2" bestFit="1" customWidth="1"/>
    <col min="6108" max="6108" width="20.85546875" style="2" bestFit="1" customWidth="1"/>
    <col min="6109" max="6118" width="18.42578125" style="2" bestFit="1" customWidth="1"/>
    <col min="6119" max="6135" width="16.5703125" style="2" bestFit="1" customWidth="1"/>
    <col min="6136" max="6136" width="22.42578125" style="2" bestFit="1" customWidth="1"/>
    <col min="6137" max="6137" width="33" style="2" customWidth="1"/>
    <col min="6138" max="6152" width="14.28515625" style="2"/>
    <col min="6153" max="6153" width="11" style="2" customWidth="1"/>
    <col min="6154" max="6154" width="85.85546875" style="2" customWidth="1"/>
    <col min="6155" max="6155" width="31.28515625" style="2" customWidth="1"/>
    <col min="6156" max="6157" width="11.28515625" style="2" customWidth="1"/>
    <col min="6158" max="6158" width="22" style="2" customWidth="1"/>
    <col min="6159" max="6159" width="36.28515625" style="2" customWidth="1"/>
    <col min="6160" max="6160" width="26.7109375" style="2" customWidth="1"/>
    <col min="6161" max="6164" width="25" style="2" customWidth="1"/>
    <col min="6165" max="6165" width="24.42578125" style="2" customWidth="1"/>
    <col min="6166" max="6176" width="25" style="2" customWidth="1"/>
    <col min="6177" max="6177" width="25.42578125" style="2" customWidth="1"/>
    <col min="6178" max="6178" width="26.28515625" style="2" customWidth="1"/>
    <col min="6179" max="6345" width="9.140625" style="2" customWidth="1"/>
    <col min="6346" max="6346" width="13" style="2" customWidth="1"/>
    <col min="6347" max="6347" width="88.28515625" style="2" customWidth="1"/>
    <col min="6348" max="6348" width="27.140625" style="2" customWidth="1"/>
    <col min="6349" max="6349" width="74.140625" style="2" customWidth="1"/>
    <col min="6350" max="6350" width="38.140625" style="2" customWidth="1"/>
    <col min="6351" max="6352" width="9" style="2" customWidth="1"/>
    <col min="6353" max="6353" width="23" style="2" customWidth="1"/>
    <col min="6354" max="6362" width="20.85546875" style="2" bestFit="1" customWidth="1"/>
    <col min="6363" max="6363" width="18.42578125" style="2" bestFit="1" customWidth="1"/>
    <col min="6364" max="6364" width="20.85546875" style="2" bestFit="1" customWidth="1"/>
    <col min="6365" max="6374" width="18.42578125" style="2" bestFit="1" customWidth="1"/>
    <col min="6375" max="6391" width="16.5703125" style="2" bestFit="1" customWidth="1"/>
    <col min="6392" max="6392" width="22.42578125" style="2" bestFit="1" customWidth="1"/>
    <col min="6393" max="6393" width="33" style="2" customWidth="1"/>
    <col min="6394" max="6408" width="14.28515625" style="2"/>
    <col min="6409" max="6409" width="11" style="2" customWidth="1"/>
    <col min="6410" max="6410" width="85.85546875" style="2" customWidth="1"/>
    <col min="6411" max="6411" width="31.28515625" style="2" customWidth="1"/>
    <col min="6412" max="6413" width="11.28515625" style="2" customWidth="1"/>
    <col min="6414" max="6414" width="22" style="2" customWidth="1"/>
    <col min="6415" max="6415" width="36.28515625" style="2" customWidth="1"/>
    <col min="6416" max="6416" width="26.7109375" style="2" customWidth="1"/>
    <col min="6417" max="6420" width="25" style="2" customWidth="1"/>
    <col min="6421" max="6421" width="24.42578125" style="2" customWidth="1"/>
    <col min="6422" max="6432" width="25" style="2" customWidth="1"/>
    <col min="6433" max="6433" width="25.42578125" style="2" customWidth="1"/>
    <col min="6434" max="6434" width="26.28515625" style="2" customWidth="1"/>
    <col min="6435" max="6601" width="9.140625" style="2" customWidth="1"/>
    <col min="6602" max="6602" width="13" style="2" customWidth="1"/>
    <col min="6603" max="6603" width="88.28515625" style="2" customWidth="1"/>
    <col min="6604" max="6604" width="27.140625" style="2" customWidth="1"/>
    <col min="6605" max="6605" width="74.140625" style="2" customWidth="1"/>
    <col min="6606" max="6606" width="38.140625" style="2" customWidth="1"/>
    <col min="6607" max="6608" width="9" style="2" customWidth="1"/>
    <col min="6609" max="6609" width="23" style="2" customWidth="1"/>
    <col min="6610" max="6618" width="20.85546875" style="2" bestFit="1" customWidth="1"/>
    <col min="6619" max="6619" width="18.42578125" style="2" bestFit="1" customWidth="1"/>
    <col min="6620" max="6620" width="20.85546875" style="2" bestFit="1" customWidth="1"/>
    <col min="6621" max="6630" width="18.42578125" style="2" bestFit="1" customWidth="1"/>
    <col min="6631" max="6647" width="16.5703125" style="2" bestFit="1" customWidth="1"/>
    <col min="6648" max="6648" width="22.42578125" style="2" bestFit="1" customWidth="1"/>
    <col min="6649" max="6649" width="33" style="2" customWidth="1"/>
    <col min="6650" max="6664" width="14.28515625" style="2"/>
    <col min="6665" max="6665" width="11" style="2" customWidth="1"/>
    <col min="6666" max="6666" width="85.85546875" style="2" customWidth="1"/>
    <col min="6667" max="6667" width="31.28515625" style="2" customWidth="1"/>
    <col min="6668" max="6669" width="11.28515625" style="2" customWidth="1"/>
    <col min="6670" max="6670" width="22" style="2" customWidth="1"/>
    <col min="6671" max="6671" width="36.28515625" style="2" customWidth="1"/>
    <col min="6672" max="6672" width="26.7109375" style="2" customWidth="1"/>
    <col min="6673" max="6676" width="25" style="2" customWidth="1"/>
    <col min="6677" max="6677" width="24.42578125" style="2" customWidth="1"/>
    <col min="6678" max="6688" width="25" style="2" customWidth="1"/>
    <col min="6689" max="6689" width="25.42578125" style="2" customWidth="1"/>
    <col min="6690" max="6690" width="26.28515625" style="2" customWidth="1"/>
    <col min="6691" max="6857" width="9.140625" style="2" customWidth="1"/>
    <col min="6858" max="6858" width="13" style="2" customWidth="1"/>
    <col min="6859" max="6859" width="88.28515625" style="2" customWidth="1"/>
    <col min="6860" max="6860" width="27.140625" style="2" customWidth="1"/>
    <col min="6861" max="6861" width="74.140625" style="2" customWidth="1"/>
    <col min="6862" max="6862" width="38.140625" style="2" customWidth="1"/>
    <col min="6863" max="6864" width="9" style="2" customWidth="1"/>
    <col min="6865" max="6865" width="23" style="2" customWidth="1"/>
    <col min="6866" max="6874" width="20.85546875" style="2" bestFit="1" customWidth="1"/>
    <col min="6875" max="6875" width="18.42578125" style="2" bestFit="1" customWidth="1"/>
    <col min="6876" max="6876" width="20.85546875" style="2" bestFit="1" customWidth="1"/>
    <col min="6877" max="6886" width="18.42578125" style="2" bestFit="1" customWidth="1"/>
    <col min="6887" max="6903" width="16.5703125" style="2" bestFit="1" customWidth="1"/>
    <col min="6904" max="6904" width="22.42578125" style="2" bestFit="1" customWidth="1"/>
    <col min="6905" max="6905" width="33" style="2" customWidth="1"/>
    <col min="6906" max="6920" width="14.28515625" style="2"/>
    <col min="6921" max="6921" width="11" style="2" customWidth="1"/>
    <col min="6922" max="6922" width="85.85546875" style="2" customWidth="1"/>
    <col min="6923" max="6923" width="31.28515625" style="2" customWidth="1"/>
    <col min="6924" max="6925" width="11.28515625" style="2" customWidth="1"/>
    <col min="6926" max="6926" width="22" style="2" customWidth="1"/>
    <col min="6927" max="6927" width="36.28515625" style="2" customWidth="1"/>
    <col min="6928" max="6928" width="26.7109375" style="2" customWidth="1"/>
    <col min="6929" max="6932" width="25" style="2" customWidth="1"/>
    <col min="6933" max="6933" width="24.42578125" style="2" customWidth="1"/>
    <col min="6934" max="6944" width="25" style="2" customWidth="1"/>
    <col min="6945" max="6945" width="25.42578125" style="2" customWidth="1"/>
    <col min="6946" max="6946" width="26.28515625" style="2" customWidth="1"/>
    <col min="6947" max="7113" width="9.140625" style="2" customWidth="1"/>
    <col min="7114" max="7114" width="13" style="2" customWidth="1"/>
    <col min="7115" max="7115" width="88.28515625" style="2" customWidth="1"/>
    <col min="7116" max="7116" width="27.140625" style="2" customWidth="1"/>
    <col min="7117" max="7117" width="74.140625" style="2" customWidth="1"/>
    <col min="7118" max="7118" width="38.140625" style="2" customWidth="1"/>
    <col min="7119" max="7120" width="9" style="2" customWidth="1"/>
    <col min="7121" max="7121" width="23" style="2" customWidth="1"/>
    <col min="7122" max="7130" width="20.85546875" style="2" bestFit="1" customWidth="1"/>
    <col min="7131" max="7131" width="18.42578125" style="2" bestFit="1" customWidth="1"/>
    <col min="7132" max="7132" width="20.85546875" style="2" bestFit="1" customWidth="1"/>
    <col min="7133" max="7142" width="18.42578125" style="2" bestFit="1" customWidth="1"/>
    <col min="7143" max="7159" width="16.5703125" style="2" bestFit="1" customWidth="1"/>
    <col min="7160" max="7160" width="22.42578125" style="2" bestFit="1" customWidth="1"/>
    <col min="7161" max="7161" width="33" style="2" customWidth="1"/>
    <col min="7162" max="7176" width="14.28515625" style="2"/>
    <col min="7177" max="7177" width="11" style="2" customWidth="1"/>
    <col min="7178" max="7178" width="85.85546875" style="2" customWidth="1"/>
    <col min="7179" max="7179" width="31.28515625" style="2" customWidth="1"/>
    <col min="7180" max="7181" width="11.28515625" style="2" customWidth="1"/>
    <col min="7182" max="7182" width="22" style="2" customWidth="1"/>
    <col min="7183" max="7183" width="36.28515625" style="2" customWidth="1"/>
    <col min="7184" max="7184" width="26.7109375" style="2" customWidth="1"/>
    <col min="7185" max="7188" width="25" style="2" customWidth="1"/>
    <col min="7189" max="7189" width="24.42578125" style="2" customWidth="1"/>
    <col min="7190" max="7200" width="25" style="2" customWidth="1"/>
    <col min="7201" max="7201" width="25.42578125" style="2" customWidth="1"/>
    <col min="7202" max="7202" width="26.28515625" style="2" customWidth="1"/>
    <col min="7203" max="7369" width="9.140625" style="2" customWidth="1"/>
    <col min="7370" max="7370" width="13" style="2" customWidth="1"/>
    <col min="7371" max="7371" width="88.28515625" style="2" customWidth="1"/>
    <col min="7372" max="7372" width="27.140625" style="2" customWidth="1"/>
    <col min="7373" max="7373" width="74.140625" style="2" customWidth="1"/>
    <col min="7374" max="7374" width="38.140625" style="2" customWidth="1"/>
    <col min="7375" max="7376" width="9" style="2" customWidth="1"/>
    <col min="7377" max="7377" width="23" style="2" customWidth="1"/>
    <col min="7378" max="7386" width="20.85546875" style="2" bestFit="1" customWidth="1"/>
    <col min="7387" max="7387" width="18.42578125" style="2" bestFit="1" customWidth="1"/>
    <col min="7388" max="7388" width="20.85546875" style="2" bestFit="1" customWidth="1"/>
    <col min="7389" max="7398" width="18.42578125" style="2" bestFit="1" customWidth="1"/>
    <col min="7399" max="7415" width="16.5703125" style="2" bestFit="1" customWidth="1"/>
    <col min="7416" max="7416" width="22.42578125" style="2" bestFit="1" customWidth="1"/>
    <col min="7417" max="7417" width="33" style="2" customWidth="1"/>
    <col min="7418" max="7432" width="14.28515625" style="2"/>
    <col min="7433" max="7433" width="11" style="2" customWidth="1"/>
    <col min="7434" max="7434" width="85.85546875" style="2" customWidth="1"/>
    <col min="7435" max="7435" width="31.28515625" style="2" customWidth="1"/>
    <col min="7436" max="7437" width="11.28515625" style="2" customWidth="1"/>
    <col min="7438" max="7438" width="22" style="2" customWidth="1"/>
    <col min="7439" max="7439" width="36.28515625" style="2" customWidth="1"/>
    <col min="7440" max="7440" width="26.7109375" style="2" customWidth="1"/>
    <col min="7441" max="7444" width="25" style="2" customWidth="1"/>
    <col min="7445" max="7445" width="24.42578125" style="2" customWidth="1"/>
    <col min="7446" max="7456" width="25" style="2" customWidth="1"/>
    <col min="7457" max="7457" width="25.42578125" style="2" customWidth="1"/>
    <col min="7458" max="7458" width="26.28515625" style="2" customWidth="1"/>
    <col min="7459" max="7625" width="9.140625" style="2" customWidth="1"/>
    <col min="7626" max="7626" width="13" style="2" customWidth="1"/>
    <col min="7627" max="7627" width="88.28515625" style="2" customWidth="1"/>
    <col min="7628" max="7628" width="27.140625" style="2" customWidth="1"/>
    <col min="7629" max="7629" width="74.140625" style="2" customWidth="1"/>
    <col min="7630" max="7630" width="38.140625" style="2" customWidth="1"/>
    <col min="7631" max="7632" width="9" style="2" customWidth="1"/>
    <col min="7633" max="7633" width="23" style="2" customWidth="1"/>
    <col min="7634" max="7642" width="20.85546875" style="2" bestFit="1" customWidth="1"/>
    <col min="7643" max="7643" width="18.42578125" style="2" bestFit="1" customWidth="1"/>
    <col min="7644" max="7644" width="20.85546875" style="2" bestFit="1" customWidth="1"/>
    <col min="7645" max="7654" width="18.42578125" style="2" bestFit="1" customWidth="1"/>
    <col min="7655" max="7671" width="16.5703125" style="2" bestFit="1" customWidth="1"/>
    <col min="7672" max="7672" width="22.42578125" style="2" bestFit="1" customWidth="1"/>
    <col min="7673" max="7673" width="33" style="2" customWidth="1"/>
    <col min="7674" max="7688" width="14.28515625" style="2"/>
    <col min="7689" max="7689" width="11" style="2" customWidth="1"/>
    <col min="7690" max="7690" width="85.85546875" style="2" customWidth="1"/>
    <col min="7691" max="7691" width="31.28515625" style="2" customWidth="1"/>
    <col min="7692" max="7693" width="11.28515625" style="2" customWidth="1"/>
    <col min="7694" max="7694" width="22" style="2" customWidth="1"/>
    <col min="7695" max="7695" width="36.28515625" style="2" customWidth="1"/>
    <col min="7696" max="7696" width="26.7109375" style="2" customWidth="1"/>
    <col min="7697" max="7700" width="25" style="2" customWidth="1"/>
    <col min="7701" max="7701" width="24.42578125" style="2" customWidth="1"/>
    <col min="7702" max="7712" width="25" style="2" customWidth="1"/>
    <col min="7713" max="7713" width="25.42578125" style="2" customWidth="1"/>
    <col min="7714" max="7714" width="26.28515625" style="2" customWidth="1"/>
    <col min="7715" max="7881" width="9.140625" style="2" customWidth="1"/>
    <col min="7882" max="7882" width="13" style="2" customWidth="1"/>
    <col min="7883" max="7883" width="88.28515625" style="2" customWidth="1"/>
    <col min="7884" max="7884" width="27.140625" style="2" customWidth="1"/>
    <col min="7885" max="7885" width="74.140625" style="2" customWidth="1"/>
    <col min="7886" max="7886" width="38.140625" style="2" customWidth="1"/>
    <col min="7887" max="7888" width="9" style="2" customWidth="1"/>
    <col min="7889" max="7889" width="23" style="2" customWidth="1"/>
    <col min="7890" max="7898" width="20.85546875" style="2" bestFit="1" customWidth="1"/>
    <col min="7899" max="7899" width="18.42578125" style="2" bestFit="1" customWidth="1"/>
    <col min="7900" max="7900" width="20.85546875" style="2" bestFit="1" customWidth="1"/>
    <col min="7901" max="7910" width="18.42578125" style="2" bestFit="1" customWidth="1"/>
    <col min="7911" max="7927" width="16.5703125" style="2" bestFit="1" customWidth="1"/>
    <col min="7928" max="7928" width="22.42578125" style="2" bestFit="1" customWidth="1"/>
    <col min="7929" max="7929" width="33" style="2" customWidth="1"/>
    <col min="7930" max="7944" width="14.28515625" style="2"/>
    <col min="7945" max="7945" width="11" style="2" customWidth="1"/>
    <col min="7946" max="7946" width="85.85546875" style="2" customWidth="1"/>
    <col min="7947" max="7947" width="31.28515625" style="2" customWidth="1"/>
    <col min="7948" max="7949" width="11.28515625" style="2" customWidth="1"/>
    <col min="7950" max="7950" width="22" style="2" customWidth="1"/>
    <col min="7951" max="7951" width="36.28515625" style="2" customWidth="1"/>
    <col min="7952" max="7952" width="26.7109375" style="2" customWidth="1"/>
    <col min="7953" max="7956" width="25" style="2" customWidth="1"/>
    <col min="7957" max="7957" width="24.42578125" style="2" customWidth="1"/>
    <col min="7958" max="7968" width="25" style="2" customWidth="1"/>
    <col min="7969" max="7969" width="25.42578125" style="2" customWidth="1"/>
    <col min="7970" max="7970" width="26.28515625" style="2" customWidth="1"/>
    <col min="7971" max="8137" width="9.140625" style="2" customWidth="1"/>
    <col min="8138" max="8138" width="13" style="2" customWidth="1"/>
    <col min="8139" max="8139" width="88.28515625" style="2" customWidth="1"/>
    <col min="8140" max="8140" width="27.140625" style="2" customWidth="1"/>
    <col min="8141" max="8141" width="74.140625" style="2" customWidth="1"/>
    <col min="8142" max="8142" width="38.140625" style="2" customWidth="1"/>
    <col min="8143" max="8144" width="9" style="2" customWidth="1"/>
    <col min="8145" max="8145" width="23" style="2" customWidth="1"/>
    <col min="8146" max="8154" width="20.85546875" style="2" bestFit="1" customWidth="1"/>
    <col min="8155" max="8155" width="18.42578125" style="2" bestFit="1" customWidth="1"/>
    <col min="8156" max="8156" width="20.85546875" style="2" bestFit="1" customWidth="1"/>
    <col min="8157" max="8166" width="18.42578125" style="2" bestFit="1" customWidth="1"/>
    <col min="8167" max="8183" width="16.5703125" style="2" bestFit="1" customWidth="1"/>
    <col min="8184" max="8184" width="22.42578125" style="2" bestFit="1" customWidth="1"/>
    <col min="8185" max="8185" width="33" style="2" customWidth="1"/>
    <col min="8186" max="8200" width="14.28515625" style="2"/>
    <col min="8201" max="8201" width="11" style="2" customWidth="1"/>
    <col min="8202" max="8202" width="85.85546875" style="2" customWidth="1"/>
    <col min="8203" max="8203" width="31.28515625" style="2" customWidth="1"/>
    <col min="8204" max="8205" width="11.28515625" style="2" customWidth="1"/>
    <col min="8206" max="8206" width="22" style="2" customWidth="1"/>
    <col min="8207" max="8207" width="36.28515625" style="2" customWidth="1"/>
    <col min="8208" max="8208" width="26.7109375" style="2" customWidth="1"/>
    <col min="8209" max="8212" width="25" style="2" customWidth="1"/>
    <col min="8213" max="8213" width="24.42578125" style="2" customWidth="1"/>
    <col min="8214" max="8224" width="25" style="2" customWidth="1"/>
    <col min="8225" max="8225" width="25.42578125" style="2" customWidth="1"/>
    <col min="8226" max="8226" width="26.28515625" style="2" customWidth="1"/>
    <col min="8227" max="8393" width="9.140625" style="2" customWidth="1"/>
    <col min="8394" max="8394" width="13" style="2" customWidth="1"/>
    <col min="8395" max="8395" width="88.28515625" style="2" customWidth="1"/>
    <col min="8396" max="8396" width="27.140625" style="2" customWidth="1"/>
    <col min="8397" max="8397" width="74.140625" style="2" customWidth="1"/>
    <col min="8398" max="8398" width="38.140625" style="2" customWidth="1"/>
    <col min="8399" max="8400" width="9" style="2" customWidth="1"/>
    <col min="8401" max="8401" width="23" style="2" customWidth="1"/>
    <col min="8402" max="8410" width="20.85546875" style="2" bestFit="1" customWidth="1"/>
    <col min="8411" max="8411" width="18.42578125" style="2" bestFit="1" customWidth="1"/>
    <col min="8412" max="8412" width="20.85546875" style="2" bestFit="1" customWidth="1"/>
    <col min="8413" max="8422" width="18.42578125" style="2" bestFit="1" customWidth="1"/>
    <col min="8423" max="8439" width="16.5703125" style="2" bestFit="1" customWidth="1"/>
    <col min="8440" max="8440" width="22.42578125" style="2" bestFit="1" customWidth="1"/>
    <col min="8441" max="8441" width="33" style="2" customWidth="1"/>
    <col min="8442" max="8456" width="14.28515625" style="2"/>
    <col min="8457" max="8457" width="11" style="2" customWidth="1"/>
    <col min="8458" max="8458" width="85.85546875" style="2" customWidth="1"/>
    <col min="8459" max="8459" width="31.28515625" style="2" customWidth="1"/>
    <col min="8460" max="8461" width="11.28515625" style="2" customWidth="1"/>
    <col min="8462" max="8462" width="22" style="2" customWidth="1"/>
    <col min="8463" max="8463" width="36.28515625" style="2" customWidth="1"/>
    <col min="8464" max="8464" width="26.7109375" style="2" customWidth="1"/>
    <col min="8465" max="8468" width="25" style="2" customWidth="1"/>
    <col min="8469" max="8469" width="24.42578125" style="2" customWidth="1"/>
    <col min="8470" max="8480" width="25" style="2" customWidth="1"/>
    <col min="8481" max="8481" width="25.42578125" style="2" customWidth="1"/>
    <col min="8482" max="8482" width="26.28515625" style="2" customWidth="1"/>
    <col min="8483" max="8649" width="9.140625" style="2" customWidth="1"/>
    <col min="8650" max="8650" width="13" style="2" customWidth="1"/>
    <col min="8651" max="8651" width="88.28515625" style="2" customWidth="1"/>
    <col min="8652" max="8652" width="27.140625" style="2" customWidth="1"/>
    <col min="8653" max="8653" width="74.140625" style="2" customWidth="1"/>
    <col min="8654" max="8654" width="38.140625" style="2" customWidth="1"/>
    <col min="8655" max="8656" width="9" style="2" customWidth="1"/>
    <col min="8657" max="8657" width="23" style="2" customWidth="1"/>
    <col min="8658" max="8666" width="20.85546875" style="2" bestFit="1" customWidth="1"/>
    <col min="8667" max="8667" width="18.42578125" style="2" bestFit="1" customWidth="1"/>
    <col min="8668" max="8668" width="20.85546875" style="2" bestFit="1" customWidth="1"/>
    <col min="8669" max="8678" width="18.42578125" style="2" bestFit="1" customWidth="1"/>
    <col min="8679" max="8695" width="16.5703125" style="2" bestFit="1" customWidth="1"/>
    <col min="8696" max="8696" width="22.42578125" style="2" bestFit="1" customWidth="1"/>
    <col min="8697" max="8697" width="33" style="2" customWidth="1"/>
    <col min="8698" max="8712" width="14.28515625" style="2"/>
    <col min="8713" max="8713" width="11" style="2" customWidth="1"/>
    <col min="8714" max="8714" width="85.85546875" style="2" customWidth="1"/>
    <col min="8715" max="8715" width="31.28515625" style="2" customWidth="1"/>
    <col min="8716" max="8717" width="11.28515625" style="2" customWidth="1"/>
    <col min="8718" max="8718" width="22" style="2" customWidth="1"/>
    <col min="8719" max="8719" width="36.28515625" style="2" customWidth="1"/>
    <col min="8720" max="8720" width="26.7109375" style="2" customWidth="1"/>
    <col min="8721" max="8724" width="25" style="2" customWidth="1"/>
    <col min="8725" max="8725" width="24.42578125" style="2" customWidth="1"/>
    <col min="8726" max="8736" width="25" style="2" customWidth="1"/>
    <col min="8737" max="8737" width="25.42578125" style="2" customWidth="1"/>
    <col min="8738" max="8738" width="26.28515625" style="2" customWidth="1"/>
    <col min="8739" max="8905" width="9.140625" style="2" customWidth="1"/>
    <col min="8906" max="8906" width="13" style="2" customWidth="1"/>
    <col min="8907" max="8907" width="88.28515625" style="2" customWidth="1"/>
    <col min="8908" max="8908" width="27.140625" style="2" customWidth="1"/>
    <col min="8909" max="8909" width="74.140625" style="2" customWidth="1"/>
    <col min="8910" max="8910" width="38.140625" style="2" customWidth="1"/>
    <col min="8911" max="8912" width="9" style="2" customWidth="1"/>
    <col min="8913" max="8913" width="23" style="2" customWidth="1"/>
    <col min="8914" max="8922" width="20.85546875" style="2" bestFit="1" customWidth="1"/>
    <col min="8923" max="8923" width="18.42578125" style="2" bestFit="1" customWidth="1"/>
    <col min="8924" max="8924" width="20.85546875" style="2" bestFit="1" customWidth="1"/>
    <col min="8925" max="8934" width="18.42578125" style="2" bestFit="1" customWidth="1"/>
    <col min="8935" max="8951" width="16.5703125" style="2" bestFit="1" customWidth="1"/>
    <col min="8952" max="8952" width="22.42578125" style="2" bestFit="1" customWidth="1"/>
    <col min="8953" max="8953" width="33" style="2" customWidth="1"/>
    <col min="8954" max="8968" width="14.28515625" style="2"/>
    <col min="8969" max="8969" width="11" style="2" customWidth="1"/>
    <col min="8970" max="8970" width="85.85546875" style="2" customWidth="1"/>
    <col min="8971" max="8971" width="31.28515625" style="2" customWidth="1"/>
    <col min="8972" max="8973" width="11.28515625" style="2" customWidth="1"/>
    <col min="8974" max="8974" width="22" style="2" customWidth="1"/>
    <col min="8975" max="8975" width="36.28515625" style="2" customWidth="1"/>
    <col min="8976" max="8976" width="26.7109375" style="2" customWidth="1"/>
    <col min="8977" max="8980" width="25" style="2" customWidth="1"/>
    <col min="8981" max="8981" width="24.42578125" style="2" customWidth="1"/>
    <col min="8982" max="8992" width="25" style="2" customWidth="1"/>
    <col min="8993" max="8993" width="25.42578125" style="2" customWidth="1"/>
    <col min="8994" max="8994" width="26.28515625" style="2" customWidth="1"/>
    <col min="8995" max="9161" width="9.140625" style="2" customWidth="1"/>
    <col min="9162" max="9162" width="13" style="2" customWidth="1"/>
    <col min="9163" max="9163" width="88.28515625" style="2" customWidth="1"/>
    <col min="9164" max="9164" width="27.140625" style="2" customWidth="1"/>
    <col min="9165" max="9165" width="74.140625" style="2" customWidth="1"/>
    <col min="9166" max="9166" width="38.140625" style="2" customWidth="1"/>
    <col min="9167" max="9168" width="9" style="2" customWidth="1"/>
    <col min="9169" max="9169" width="23" style="2" customWidth="1"/>
    <col min="9170" max="9178" width="20.85546875" style="2" bestFit="1" customWidth="1"/>
    <col min="9179" max="9179" width="18.42578125" style="2" bestFit="1" customWidth="1"/>
    <col min="9180" max="9180" width="20.85546875" style="2" bestFit="1" customWidth="1"/>
    <col min="9181" max="9190" width="18.42578125" style="2" bestFit="1" customWidth="1"/>
    <col min="9191" max="9207" width="16.5703125" style="2" bestFit="1" customWidth="1"/>
    <col min="9208" max="9208" width="22.42578125" style="2" bestFit="1" customWidth="1"/>
    <col min="9209" max="9209" width="33" style="2" customWidth="1"/>
    <col min="9210" max="9224" width="14.28515625" style="2"/>
    <col min="9225" max="9225" width="11" style="2" customWidth="1"/>
    <col min="9226" max="9226" width="85.85546875" style="2" customWidth="1"/>
    <col min="9227" max="9227" width="31.28515625" style="2" customWidth="1"/>
    <col min="9228" max="9229" width="11.28515625" style="2" customWidth="1"/>
    <col min="9230" max="9230" width="22" style="2" customWidth="1"/>
    <col min="9231" max="9231" width="36.28515625" style="2" customWidth="1"/>
    <col min="9232" max="9232" width="26.7109375" style="2" customWidth="1"/>
    <col min="9233" max="9236" width="25" style="2" customWidth="1"/>
    <col min="9237" max="9237" width="24.42578125" style="2" customWidth="1"/>
    <col min="9238" max="9248" width="25" style="2" customWidth="1"/>
    <col min="9249" max="9249" width="25.42578125" style="2" customWidth="1"/>
    <col min="9250" max="9250" width="26.28515625" style="2" customWidth="1"/>
    <col min="9251" max="9417" width="9.140625" style="2" customWidth="1"/>
    <col min="9418" max="9418" width="13" style="2" customWidth="1"/>
    <col min="9419" max="9419" width="88.28515625" style="2" customWidth="1"/>
    <col min="9420" max="9420" width="27.140625" style="2" customWidth="1"/>
    <col min="9421" max="9421" width="74.140625" style="2" customWidth="1"/>
    <col min="9422" max="9422" width="38.140625" style="2" customWidth="1"/>
    <col min="9423" max="9424" width="9" style="2" customWidth="1"/>
    <col min="9425" max="9425" width="23" style="2" customWidth="1"/>
    <col min="9426" max="9434" width="20.85546875" style="2" bestFit="1" customWidth="1"/>
    <col min="9435" max="9435" width="18.42578125" style="2" bestFit="1" customWidth="1"/>
    <col min="9436" max="9436" width="20.85546875" style="2" bestFit="1" customWidth="1"/>
    <col min="9437" max="9446" width="18.42578125" style="2" bestFit="1" customWidth="1"/>
    <col min="9447" max="9463" width="16.5703125" style="2" bestFit="1" customWidth="1"/>
    <col min="9464" max="9464" width="22.42578125" style="2" bestFit="1" customWidth="1"/>
    <col min="9465" max="9465" width="33" style="2" customWidth="1"/>
    <col min="9466" max="9480" width="14.28515625" style="2"/>
    <col min="9481" max="9481" width="11" style="2" customWidth="1"/>
    <col min="9482" max="9482" width="85.85546875" style="2" customWidth="1"/>
    <col min="9483" max="9483" width="31.28515625" style="2" customWidth="1"/>
    <col min="9484" max="9485" width="11.28515625" style="2" customWidth="1"/>
    <col min="9486" max="9486" width="22" style="2" customWidth="1"/>
    <col min="9487" max="9487" width="36.28515625" style="2" customWidth="1"/>
    <col min="9488" max="9488" width="26.7109375" style="2" customWidth="1"/>
    <col min="9489" max="9492" width="25" style="2" customWidth="1"/>
    <col min="9493" max="9493" width="24.42578125" style="2" customWidth="1"/>
    <col min="9494" max="9504" width="25" style="2" customWidth="1"/>
    <col min="9505" max="9505" width="25.42578125" style="2" customWidth="1"/>
    <col min="9506" max="9506" width="26.28515625" style="2" customWidth="1"/>
    <col min="9507" max="9673" width="9.140625" style="2" customWidth="1"/>
    <col min="9674" max="9674" width="13" style="2" customWidth="1"/>
    <col min="9675" max="9675" width="88.28515625" style="2" customWidth="1"/>
    <col min="9676" max="9676" width="27.140625" style="2" customWidth="1"/>
    <col min="9677" max="9677" width="74.140625" style="2" customWidth="1"/>
    <col min="9678" max="9678" width="38.140625" style="2" customWidth="1"/>
    <col min="9679" max="9680" width="9" style="2" customWidth="1"/>
    <col min="9681" max="9681" width="23" style="2" customWidth="1"/>
    <col min="9682" max="9690" width="20.85546875" style="2" bestFit="1" customWidth="1"/>
    <col min="9691" max="9691" width="18.42578125" style="2" bestFit="1" customWidth="1"/>
    <col min="9692" max="9692" width="20.85546875" style="2" bestFit="1" customWidth="1"/>
    <col min="9693" max="9702" width="18.42578125" style="2" bestFit="1" customWidth="1"/>
    <col min="9703" max="9719" width="16.5703125" style="2" bestFit="1" customWidth="1"/>
    <col min="9720" max="9720" width="22.42578125" style="2" bestFit="1" customWidth="1"/>
    <col min="9721" max="9721" width="33" style="2" customWidth="1"/>
    <col min="9722" max="9736" width="14.28515625" style="2"/>
    <col min="9737" max="9737" width="11" style="2" customWidth="1"/>
    <col min="9738" max="9738" width="85.85546875" style="2" customWidth="1"/>
    <col min="9739" max="9739" width="31.28515625" style="2" customWidth="1"/>
    <col min="9740" max="9741" width="11.28515625" style="2" customWidth="1"/>
    <col min="9742" max="9742" width="22" style="2" customWidth="1"/>
    <col min="9743" max="9743" width="36.28515625" style="2" customWidth="1"/>
    <col min="9744" max="9744" width="26.7109375" style="2" customWidth="1"/>
    <col min="9745" max="9748" width="25" style="2" customWidth="1"/>
    <col min="9749" max="9749" width="24.42578125" style="2" customWidth="1"/>
    <col min="9750" max="9760" width="25" style="2" customWidth="1"/>
    <col min="9761" max="9761" width="25.42578125" style="2" customWidth="1"/>
    <col min="9762" max="9762" width="26.28515625" style="2" customWidth="1"/>
    <col min="9763" max="9929" width="9.140625" style="2" customWidth="1"/>
    <col min="9930" max="9930" width="13" style="2" customWidth="1"/>
    <col min="9931" max="9931" width="88.28515625" style="2" customWidth="1"/>
    <col min="9932" max="9932" width="27.140625" style="2" customWidth="1"/>
    <col min="9933" max="9933" width="74.140625" style="2" customWidth="1"/>
    <col min="9934" max="9934" width="38.140625" style="2" customWidth="1"/>
    <col min="9935" max="9936" width="9" style="2" customWidth="1"/>
    <col min="9937" max="9937" width="23" style="2" customWidth="1"/>
    <col min="9938" max="9946" width="20.85546875" style="2" bestFit="1" customWidth="1"/>
    <col min="9947" max="9947" width="18.42578125" style="2" bestFit="1" customWidth="1"/>
    <col min="9948" max="9948" width="20.85546875" style="2" bestFit="1" customWidth="1"/>
    <col min="9949" max="9958" width="18.42578125" style="2" bestFit="1" customWidth="1"/>
    <col min="9959" max="9975" width="16.5703125" style="2" bestFit="1" customWidth="1"/>
    <col min="9976" max="9976" width="22.42578125" style="2" bestFit="1" customWidth="1"/>
    <col min="9977" max="9977" width="33" style="2" customWidth="1"/>
    <col min="9978" max="9992" width="14.28515625" style="2"/>
    <col min="9993" max="9993" width="11" style="2" customWidth="1"/>
    <col min="9994" max="9994" width="85.85546875" style="2" customWidth="1"/>
    <col min="9995" max="9995" width="31.28515625" style="2" customWidth="1"/>
    <col min="9996" max="9997" width="11.28515625" style="2" customWidth="1"/>
    <col min="9998" max="9998" width="22" style="2" customWidth="1"/>
    <col min="9999" max="9999" width="36.28515625" style="2" customWidth="1"/>
    <col min="10000" max="10000" width="26.7109375" style="2" customWidth="1"/>
    <col min="10001" max="10004" width="25" style="2" customWidth="1"/>
    <col min="10005" max="10005" width="24.42578125" style="2" customWidth="1"/>
    <col min="10006" max="10016" width="25" style="2" customWidth="1"/>
    <col min="10017" max="10017" width="25.42578125" style="2" customWidth="1"/>
    <col min="10018" max="10018" width="26.28515625" style="2" customWidth="1"/>
    <col min="10019" max="10185" width="9.140625" style="2" customWidth="1"/>
    <col min="10186" max="10186" width="13" style="2" customWidth="1"/>
    <col min="10187" max="10187" width="88.28515625" style="2" customWidth="1"/>
    <col min="10188" max="10188" width="27.140625" style="2" customWidth="1"/>
    <col min="10189" max="10189" width="74.140625" style="2" customWidth="1"/>
    <col min="10190" max="10190" width="38.140625" style="2" customWidth="1"/>
    <col min="10191" max="10192" width="9" style="2" customWidth="1"/>
    <col min="10193" max="10193" width="23" style="2" customWidth="1"/>
    <col min="10194" max="10202" width="20.85546875" style="2" bestFit="1" customWidth="1"/>
    <col min="10203" max="10203" width="18.42578125" style="2" bestFit="1" customWidth="1"/>
    <col min="10204" max="10204" width="20.85546875" style="2" bestFit="1" customWidth="1"/>
    <col min="10205" max="10214" width="18.42578125" style="2" bestFit="1" customWidth="1"/>
    <col min="10215" max="10231" width="16.5703125" style="2" bestFit="1" customWidth="1"/>
    <col min="10232" max="10232" width="22.42578125" style="2" bestFit="1" customWidth="1"/>
    <col min="10233" max="10233" width="33" style="2" customWidth="1"/>
    <col min="10234" max="10248" width="14.28515625" style="2"/>
    <col min="10249" max="10249" width="11" style="2" customWidth="1"/>
    <col min="10250" max="10250" width="85.85546875" style="2" customWidth="1"/>
    <col min="10251" max="10251" width="31.28515625" style="2" customWidth="1"/>
    <col min="10252" max="10253" width="11.28515625" style="2" customWidth="1"/>
    <col min="10254" max="10254" width="22" style="2" customWidth="1"/>
    <col min="10255" max="10255" width="36.28515625" style="2" customWidth="1"/>
    <col min="10256" max="10256" width="26.7109375" style="2" customWidth="1"/>
    <col min="10257" max="10260" width="25" style="2" customWidth="1"/>
    <col min="10261" max="10261" width="24.42578125" style="2" customWidth="1"/>
    <col min="10262" max="10272" width="25" style="2" customWidth="1"/>
    <col min="10273" max="10273" width="25.42578125" style="2" customWidth="1"/>
    <col min="10274" max="10274" width="26.28515625" style="2" customWidth="1"/>
    <col min="10275" max="10441" width="9.140625" style="2" customWidth="1"/>
    <col min="10442" max="10442" width="13" style="2" customWidth="1"/>
    <col min="10443" max="10443" width="88.28515625" style="2" customWidth="1"/>
    <col min="10444" max="10444" width="27.140625" style="2" customWidth="1"/>
    <col min="10445" max="10445" width="74.140625" style="2" customWidth="1"/>
    <col min="10446" max="10446" width="38.140625" style="2" customWidth="1"/>
    <col min="10447" max="10448" width="9" style="2" customWidth="1"/>
    <col min="10449" max="10449" width="23" style="2" customWidth="1"/>
    <col min="10450" max="10458" width="20.85546875" style="2" bestFit="1" customWidth="1"/>
    <col min="10459" max="10459" width="18.42578125" style="2" bestFit="1" customWidth="1"/>
    <col min="10460" max="10460" width="20.85546875" style="2" bestFit="1" customWidth="1"/>
    <col min="10461" max="10470" width="18.42578125" style="2" bestFit="1" customWidth="1"/>
    <col min="10471" max="10487" width="16.5703125" style="2" bestFit="1" customWidth="1"/>
    <col min="10488" max="10488" width="22.42578125" style="2" bestFit="1" customWidth="1"/>
    <col min="10489" max="10489" width="33" style="2" customWidth="1"/>
    <col min="10490" max="10504" width="14.28515625" style="2"/>
    <col min="10505" max="10505" width="11" style="2" customWidth="1"/>
    <col min="10506" max="10506" width="85.85546875" style="2" customWidth="1"/>
    <col min="10507" max="10507" width="31.28515625" style="2" customWidth="1"/>
    <col min="10508" max="10509" width="11.28515625" style="2" customWidth="1"/>
    <col min="10510" max="10510" width="22" style="2" customWidth="1"/>
    <col min="10511" max="10511" width="36.28515625" style="2" customWidth="1"/>
    <col min="10512" max="10512" width="26.7109375" style="2" customWidth="1"/>
    <col min="10513" max="10516" width="25" style="2" customWidth="1"/>
    <col min="10517" max="10517" width="24.42578125" style="2" customWidth="1"/>
    <col min="10518" max="10528" width="25" style="2" customWidth="1"/>
    <col min="10529" max="10529" width="25.42578125" style="2" customWidth="1"/>
    <col min="10530" max="10530" width="26.28515625" style="2" customWidth="1"/>
    <col min="10531" max="10697" width="9.140625" style="2" customWidth="1"/>
    <col min="10698" max="10698" width="13" style="2" customWidth="1"/>
    <col min="10699" max="10699" width="88.28515625" style="2" customWidth="1"/>
    <col min="10700" max="10700" width="27.140625" style="2" customWidth="1"/>
    <col min="10701" max="10701" width="74.140625" style="2" customWidth="1"/>
    <col min="10702" max="10702" width="38.140625" style="2" customWidth="1"/>
    <col min="10703" max="10704" width="9" style="2" customWidth="1"/>
    <col min="10705" max="10705" width="23" style="2" customWidth="1"/>
    <col min="10706" max="10714" width="20.85546875" style="2" bestFit="1" customWidth="1"/>
    <col min="10715" max="10715" width="18.42578125" style="2" bestFit="1" customWidth="1"/>
    <col min="10716" max="10716" width="20.85546875" style="2" bestFit="1" customWidth="1"/>
    <col min="10717" max="10726" width="18.42578125" style="2" bestFit="1" customWidth="1"/>
    <col min="10727" max="10743" width="16.5703125" style="2" bestFit="1" customWidth="1"/>
    <col min="10744" max="10744" width="22.42578125" style="2" bestFit="1" customWidth="1"/>
    <col min="10745" max="10745" width="33" style="2" customWidth="1"/>
    <col min="10746" max="10760" width="14.28515625" style="2"/>
    <col min="10761" max="10761" width="11" style="2" customWidth="1"/>
    <col min="10762" max="10762" width="85.85546875" style="2" customWidth="1"/>
    <col min="10763" max="10763" width="31.28515625" style="2" customWidth="1"/>
    <col min="10764" max="10765" width="11.28515625" style="2" customWidth="1"/>
    <col min="10766" max="10766" width="22" style="2" customWidth="1"/>
    <col min="10767" max="10767" width="36.28515625" style="2" customWidth="1"/>
    <col min="10768" max="10768" width="26.7109375" style="2" customWidth="1"/>
    <col min="10769" max="10772" width="25" style="2" customWidth="1"/>
    <col min="10773" max="10773" width="24.42578125" style="2" customWidth="1"/>
    <col min="10774" max="10784" width="25" style="2" customWidth="1"/>
    <col min="10785" max="10785" width="25.42578125" style="2" customWidth="1"/>
    <col min="10786" max="10786" width="26.28515625" style="2" customWidth="1"/>
    <col min="10787" max="10953" width="9.140625" style="2" customWidth="1"/>
    <col min="10954" max="10954" width="13" style="2" customWidth="1"/>
    <col min="10955" max="10955" width="88.28515625" style="2" customWidth="1"/>
    <col min="10956" max="10956" width="27.140625" style="2" customWidth="1"/>
    <col min="10957" max="10957" width="74.140625" style="2" customWidth="1"/>
    <col min="10958" max="10958" width="38.140625" style="2" customWidth="1"/>
    <col min="10959" max="10960" width="9" style="2" customWidth="1"/>
    <col min="10961" max="10961" width="23" style="2" customWidth="1"/>
    <col min="10962" max="10970" width="20.85546875" style="2" bestFit="1" customWidth="1"/>
    <col min="10971" max="10971" width="18.42578125" style="2" bestFit="1" customWidth="1"/>
    <col min="10972" max="10972" width="20.85546875" style="2" bestFit="1" customWidth="1"/>
    <col min="10973" max="10982" width="18.42578125" style="2" bestFit="1" customWidth="1"/>
    <col min="10983" max="10999" width="16.5703125" style="2" bestFit="1" customWidth="1"/>
    <col min="11000" max="11000" width="22.42578125" style="2" bestFit="1" customWidth="1"/>
    <col min="11001" max="11001" width="33" style="2" customWidth="1"/>
    <col min="11002" max="11016" width="14.28515625" style="2"/>
    <col min="11017" max="11017" width="11" style="2" customWidth="1"/>
    <col min="11018" max="11018" width="85.85546875" style="2" customWidth="1"/>
    <col min="11019" max="11019" width="31.28515625" style="2" customWidth="1"/>
    <col min="11020" max="11021" width="11.28515625" style="2" customWidth="1"/>
    <col min="11022" max="11022" width="22" style="2" customWidth="1"/>
    <col min="11023" max="11023" width="36.28515625" style="2" customWidth="1"/>
    <col min="11024" max="11024" width="26.7109375" style="2" customWidth="1"/>
    <col min="11025" max="11028" width="25" style="2" customWidth="1"/>
    <col min="11029" max="11029" width="24.42578125" style="2" customWidth="1"/>
    <col min="11030" max="11040" width="25" style="2" customWidth="1"/>
    <col min="11041" max="11041" width="25.42578125" style="2" customWidth="1"/>
    <col min="11042" max="11042" width="26.28515625" style="2" customWidth="1"/>
    <col min="11043" max="11209" width="9.140625" style="2" customWidth="1"/>
    <col min="11210" max="11210" width="13" style="2" customWidth="1"/>
    <col min="11211" max="11211" width="88.28515625" style="2" customWidth="1"/>
    <col min="11212" max="11212" width="27.140625" style="2" customWidth="1"/>
    <col min="11213" max="11213" width="74.140625" style="2" customWidth="1"/>
    <col min="11214" max="11214" width="38.140625" style="2" customWidth="1"/>
    <col min="11215" max="11216" width="9" style="2" customWidth="1"/>
    <col min="11217" max="11217" width="23" style="2" customWidth="1"/>
    <col min="11218" max="11226" width="20.85546875" style="2" bestFit="1" customWidth="1"/>
    <col min="11227" max="11227" width="18.42578125" style="2" bestFit="1" customWidth="1"/>
    <col min="11228" max="11228" width="20.85546875" style="2" bestFit="1" customWidth="1"/>
    <col min="11229" max="11238" width="18.42578125" style="2" bestFit="1" customWidth="1"/>
    <col min="11239" max="11255" width="16.5703125" style="2" bestFit="1" customWidth="1"/>
    <col min="11256" max="11256" width="22.42578125" style="2" bestFit="1" customWidth="1"/>
    <col min="11257" max="11257" width="33" style="2" customWidth="1"/>
    <col min="11258" max="11272" width="14.28515625" style="2"/>
    <col min="11273" max="11273" width="11" style="2" customWidth="1"/>
    <col min="11274" max="11274" width="85.85546875" style="2" customWidth="1"/>
    <col min="11275" max="11275" width="31.28515625" style="2" customWidth="1"/>
    <col min="11276" max="11277" width="11.28515625" style="2" customWidth="1"/>
    <col min="11278" max="11278" width="22" style="2" customWidth="1"/>
    <col min="11279" max="11279" width="36.28515625" style="2" customWidth="1"/>
    <col min="11280" max="11280" width="26.7109375" style="2" customWidth="1"/>
    <col min="11281" max="11284" width="25" style="2" customWidth="1"/>
    <col min="11285" max="11285" width="24.42578125" style="2" customWidth="1"/>
    <col min="11286" max="11296" width="25" style="2" customWidth="1"/>
    <col min="11297" max="11297" width="25.42578125" style="2" customWidth="1"/>
    <col min="11298" max="11298" width="26.28515625" style="2" customWidth="1"/>
    <col min="11299" max="11465" width="9.140625" style="2" customWidth="1"/>
    <col min="11466" max="11466" width="13" style="2" customWidth="1"/>
    <col min="11467" max="11467" width="88.28515625" style="2" customWidth="1"/>
    <col min="11468" max="11468" width="27.140625" style="2" customWidth="1"/>
    <col min="11469" max="11469" width="74.140625" style="2" customWidth="1"/>
    <col min="11470" max="11470" width="38.140625" style="2" customWidth="1"/>
    <col min="11471" max="11472" width="9" style="2" customWidth="1"/>
    <col min="11473" max="11473" width="23" style="2" customWidth="1"/>
    <col min="11474" max="11482" width="20.85546875" style="2" bestFit="1" customWidth="1"/>
    <col min="11483" max="11483" width="18.42578125" style="2" bestFit="1" customWidth="1"/>
    <col min="11484" max="11484" width="20.85546875" style="2" bestFit="1" customWidth="1"/>
    <col min="11485" max="11494" width="18.42578125" style="2" bestFit="1" customWidth="1"/>
    <col min="11495" max="11511" width="16.5703125" style="2" bestFit="1" customWidth="1"/>
    <col min="11512" max="11512" width="22.42578125" style="2" bestFit="1" customWidth="1"/>
    <col min="11513" max="11513" width="33" style="2" customWidth="1"/>
    <col min="11514" max="11528" width="14.28515625" style="2"/>
    <col min="11529" max="11529" width="11" style="2" customWidth="1"/>
    <col min="11530" max="11530" width="85.85546875" style="2" customWidth="1"/>
    <col min="11531" max="11531" width="31.28515625" style="2" customWidth="1"/>
    <col min="11532" max="11533" width="11.28515625" style="2" customWidth="1"/>
    <col min="11534" max="11534" width="22" style="2" customWidth="1"/>
    <col min="11535" max="11535" width="36.28515625" style="2" customWidth="1"/>
    <col min="11536" max="11536" width="26.7109375" style="2" customWidth="1"/>
    <col min="11537" max="11540" width="25" style="2" customWidth="1"/>
    <col min="11541" max="11541" width="24.42578125" style="2" customWidth="1"/>
    <col min="11542" max="11552" width="25" style="2" customWidth="1"/>
    <col min="11553" max="11553" width="25.42578125" style="2" customWidth="1"/>
    <col min="11554" max="11554" width="26.28515625" style="2" customWidth="1"/>
    <col min="11555" max="11721" width="9.140625" style="2" customWidth="1"/>
    <col min="11722" max="11722" width="13" style="2" customWidth="1"/>
    <col min="11723" max="11723" width="88.28515625" style="2" customWidth="1"/>
    <col min="11724" max="11724" width="27.140625" style="2" customWidth="1"/>
    <col min="11725" max="11725" width="74.140625" style="2" customWidth="1"/>
    <col min="11726" max="11726" width="38.140625" style="2" customWidth="1"/>
    <col min="11727" max="11728" width="9" style="2" customWidth="1"/>
    <col min="11729" max="11729" width="23" style="2" customWidth="1"/>
    <col min="11730" max="11738" width="20.85546875" style="2" bestFit="1" customWidth="1"/>
    <col min="11739" max="11739" width="18.42578125" style="2" bestFit="1" customWidth="1"/>
    <col min="11740" max="11740" width="20.85546875" style="2" bestFit="1" customWidth="1"/>
    <col min="11741" max="11750" width="18.42578125" style="2" bestFit="1" customWidth="1"/>
    <col min="11751" max="11767" width="16.5703125" style="2" bestFit="1" customWidth="1"/>
    <col min="11768" max="11768" width="22.42578125" style="2" bestFit="1" customWidth="1"/>
    <col min="11769" max="11769" width="33" style="2" customWidth="1"/>
    <col min="11770" max="11784" width="14.28515625" style="2"/>
    <col min="11785" max="11785" width="11" style="2" customWidth="1"/>
    <col min="11786" max="11786" width="85.85546875" style="2" customWidth="1"/>
    <col min="11787" max="11787" width="31.28515625" style="2" customWidth="1"/>
    <col min="11788" max="11789" width="11.28515625" style="2" customWidth="1"/>
    <col min="11790" max="11790" width="22" style="2" customWidth="1"/>
    <col min="11791" max="11791" width="36.28515625" style="2" customWidth="1"/>
    <col min="11792" max="11792" width="26.7109375" style="2" customWidth="1"/>
    <col min="11793" max="11796" width="25" style="2" customWidth="1"/>
    <col min="11797" max="11797" width="24.42578125" style="2" customWidth="1"/>
    <col min="11798" max="11808" width="25" style="2" customWidth="1"/>
    <col min="11809" max="11809" width="25.42578125" style="2" customWidth="1"/>
    <col min="11810" max="11810" width="26.28515625" style="2" customWidth="1"/>
    <col min="11811" max="11977" width="9.140625" style="2" customWidth="1"/>
    <col min="11978" max="11978" width="13" style="2" customWidth="1"/>
    <col min="11979" max="11979" width="88.28515625" style="2" customWidth="1"/>
    <col min="11980" max="11980" width="27.140625" style="2" customWidth="1"/>
    <col min="11981" max="11981" width="74.140625" style="2" customWidth="1"/>
    <col min="11982" max="11982" width="38.140625" style="2" customWidth="1"/>
    <col min="11983" max="11984" width="9" style="2" customWidth="1"/>
    <col min="11985" max="11985" width="23" style="2" customWidth="1"/>
    <col min="11986" max="11994" width="20.85546875" style="2" bestFit="1" customWidth="1"/>
    <col min="11995" max="11995" width="18.42578125" style="2" bestFit="1" customWidth="1"/>
    <col min="11996" max="11996" width="20.85546875" style="2" bestFit="1" customWidth="1"/>
    <col min="11997" max="12006" width="18.42578125" style="2" bestFit="1" customWidth="1"/>
    <col min="12007" max="12023" width="16.5703125" style="2" bestFit="1" customWidth="1"/>
    <col min="12024" max="12024" width="22.42578125" style="2" bestFit="1" customWidth="1"/>
    <col min="12025" max="12025" width="33" style="2" customWidth="1"/>
    <col min="12026" max="12040" width="14.28515625" style="2"/>
    <col min="12041" max="12041" width="11" style="2" customWidth="1"/>
    <col min="12042" max="12042" width="85.85546875" style="2" customWidth="1"/>
    <col min="12043" max="12043" width="31.28515625" style="2" customWidth="1"/>
    <col min="12044" max="12045" width="11.28515625" style="2" customWidth="1"/>
    <col min="12046" max="12046" width="22" style="2" customWidth="1"/>
    <col min="12047" max="12047" width="36.28515625" style="2" customWidth="1"/>
    <col min="12048" max="12048" width="26.7109375" style="2" customWidth="1"/>
    <col min="12049" max="12052" width="25" style="2" customWidth="1"/>
    <col min="12053" max="12053" width="24.42578125" style="2" customWidth="1"/>
    <col min="12054" max="12064" width="25" style="2" customWidth="1"/>
    <col min="12065" max="12065" width="25.42578125" style="2" customWidth="1"/>
    <col min="12066" max="12066" width="26.28515625" style="2" customWidth="1"/>
    <col min="12067" max="12233" width="9.140625" style="2" customWidth="1"/>
    <col min="12234" max="12234" width="13" style="2" customWidth="1"/>
    <col min="12235" max="12235" width="88.28515625" style="2" customWidth="1"/>
    <col min="12236" max="12236" width="27.140625" style="2" customWidth="1"/>
    <col min="12237" max="12237" width="74.140625" style="2" customWidth="1"/>
    <col min="12238" max="12238" width="38.140625" style="2" customWidth="1"/>
    <col min="12239" max="12240" width="9" style="2" customWidth="1"/>
    <col min="12241" max="12241" width="23" style="2" customWidth="1"/>
    <col min="12242" max="12250" width="20.85546875" style="2" bestFit="1" customWidth="1"/>
    <col min="12251" max="12251" width="18.42578125" style="2" bestFit="1" customWidth="1"/>
    <col min="12252" max="12252" width="20.85546875" style="2" bestFit="1" customWidth="1"/>
    <col min="12253" max="12262" width="18.42578125" style="2" bestFit="1" customWidth="1"/>
    <col min="12263" max="12279" width="16.5703125" style="2" bestFit="1" customWidth="1"/>
    <col min="12280" max="12280" width="22.42578125" style="2" bestFit="1" customWidth="1"/>
    <col min="12281" max="12281" width="33" style="2" customWidth="1"/>
    <col min="12282" max="12296" width="14.28515625" style="2"/>
    <col min="12297" max="12297" width="11" style="2" customWidth="1"/>
    <col min="12298" max="12298" width="85.85546875" style="2" customWidth="1"/>
    <col min="12299" max="12299" width="31.28515625" style="2" customWidth="1"/>
    <col min="12300" max="12301" width="11.28515625" style="2" customWidth="1"/>
    <col min="12302" max="12302" width="22" style="2" customWidth="1"/>
    <col min="12303" max="12303" width="36.28515625" style="2" customWidth="1"/>
    <col min="12304" max="12304" width="26.7109375" style="2" customWidth="1"/>
    <col min="12305" max="12308" width="25" style="2" customWidth="1"/>
    <col min="12309" max="12309" width="24.42578125" style="2" customWidth="1"/>
    <col min="12310" max="12320" width="25" style="2" customWidth="1"/>
    <col min="12321" max="12321" width="25.42578125" style="2" customWidth="1"/>
    <col min="12322" max="12322" width="26.28515625" style="2" customWidth="1"/>
    <col min="12323" max="12489" width="9.140625" style="2" customWidth="1"/>
    <col min="12490" max="12490" width="13" style="2" customWidth="1"/>
    <col min="12491" max="12491" width="88.28515625" style="2" customWidth="1"/>
    <col min="12492" max="12492" width="27.140625" style="2" customWidth="1"/>
    <col min="12493" max="12493" width="74.140625" style="2" customWidth="1"/>
    <col min="12494" max="12494" width="38.140625" style="2" customWidth="1"/>
    <col min="12495" max="12496" width="9" style="2" customWidth="1"/>
    <col min="12497" max="12497" width="23" style="2" customWidth="1"/>
    <col min="12498" max="12506" width="20.85546875" style="2" bestFit="1" customWidth="1"/>
    <col min="12507" max="12507" width="18.42578125" style="2" bestFit="1" customWidth="1"/>
    <col min="12508" max="12508" width="20.85546875" style="2" bestFit="1" customWidth="1"/>
    <col min="12509" max="12518" width="18.42578125" style="2" bestFit="1" customWidth="1"/>
    <col min="12519" max="12535" width="16.5703125" style="2" bestFit="1" customWidth="1"/>
    <col min="12536" max="12536" width="22.42578125" style="2" bestFit="1" customWidth="1"/>
    <col min="12537" max="12537" width="33" style="2" customWidth="1"/>
    <col min="12538" max="12552" width="14.28515625" style="2"/>
    <col min="12553" max="12553" width="11" style="2" customWidth="1"/>
    <col min="12554" max="12554" width="85.85546875" style="2" customWidth="1"/>
    <col min="12555" max="12555" width="31.28515625" style="2" customWidth="1"/>
    <col min="12556" max="12557" width="11.28515625" style="2" customWidth="1"/>
    <col min="12558" max="12558" width="22" style="2" customWidth="1"/>
    <col min="12559" max="12559" width="36.28515625" style="2" customWidth="1"/>
    <col min="12560" max="12560" width="26.7109375" style="2" customWidth="1"/>
    <col min="12561" max="12564" width="25" style="2" customWidth="1"/>
    <col min="12565" max="12565" width="24.42578125" style="2" customWidth="1"/>
    <col min="12566" max="12576" width="25" style="2" customWidth="1"/>
    <col min="12577" max="12577" width="25.42578125" style="2" customWidth="1"/>
    <col min="12578" max="12578" width="26.28515625" style="2" customWidth="1"/>
    <col min="12579" max="12745" width="9.140625" style="2" customWidth="1"/>
    <col min="12746" max="12746" width="13" style="2" customWidth="1"/>
    <col min="12747" max="12747" width="88.28515625" style="2" customWidth="1"/>
    <col min="12748" max="12748" width="27.140625" style="2" customWidth="1"/>
    <col min="12749" max="12749" width="74.140625" style="2" customWidth="1"/>
    <col min="12750" max="12750" width="38.140625" style="2" customWidth="1"/>
    <col min="12751" max="12752" width="9" style="2" customWidth="1"/>
    <col min="12753" max="12753" width="23" style="2" customWidth="1"/>
    <col min="12754" max="12762" width="20.85546875" style="2" bestFit="1" customWidth="1"/>
    <col min="12763" max="12763" width="18.42578125" style="2" bestFit="1" customWidth="1"/>
    <col min="12764" max="12764" width="20.85546875" style="2" bestFit="1" customWidth="1"/>
    <col min="12765" max="12774" width="18.42578125" style="2" bestFit="1" customWidth="1"/>
    <col min="12775" max="12791" width="16.5703125" style="2" bestFit="1" customWidth="1"/>
    <col min="12792" max="12792" width="22.42578125" style="2" bestFit="1" customWidth="1"/>
    <col min="12793" max="12793" width="33" style="2" customWidth="1"/>
    <col min="12794" max="12808" width="14.28515625" style="2"/>
    <col min="12809" max="12809" width="11" style="2" customWidth="1"/>
    <col min="12810" max="12810" width="85.85546875" style="2" customWidth="1"/>
    <col min="12811" max="12811" width="31.28515625" style="2" customWidth="1"/>
    <col min="12812" max="12813" width="11.28515625" style="2" customWidth="1"/>
    <col min="12814" max="12814" width="22" style="2" customWidth="1"/>
    <col min="12815" max="12815" width="36.28515625" style="2" customWidth="1"/>
    <col min="12816" max="12816" width="26.7109375" style="2" customWidth="1"/>
    <col min="12817" max="12820" width="25" style="2" customWidth="1"/>
    <col min="12821" max="12821" width="24.42578125" style="2" customWidth="1"/>
    <col min="12822" max="12832" width="25" style="2" customWidth="1"/>
    <col min="12833" max="12833" width="25.42578125" style="2" customWidth="1"/>
    <col min="12834" max="12834" width="26.28515625" style="2" customWidth="1"/>
    <col min="12835" max="13001" width="9.140625" style="2" customWidth="1"/>
    <col min="13002" max="13002" width="13" style="2" customWidth="1"/>
    <col min="13003" max="13003" width="88.28515625" style="2" customWidth="1"/>
    <col min="13004" max="13004" width="27.140625" style="2" customWidth="1"/>
    <col min="13005" max="13005" width="74.140625" style="2" customWidth="1"/>
    <col min="13006" max="13006" width="38.140625" style="2" customWidth="1"/>
    <col min="13007" max="13008" width="9" style="2" customWidth="1"/>
    <col min="13009" max="13009" width="23" style="2" customWidth="1"/>
    <col min="13010" max="13018" width="20.85546875" style="2" bestFit="1" customWidth="1"/>
    <col min="13019" max="13019" width="18.42578125" style="2" bestFit="1" customWidth="1"/>
    <col min="13020" max="13020" width="20.85546875" style="2" bestFit="1" customWidth="1"/>
    <col min="13021" max="13030" width="18.42578125" style="2" bestFit="1" customWidth="1"/>
    <col min="13031" max="13047" width="16.5703125" style="2" bestFit="1" customWidth="1"/>
    <col min="13048" max="13048" width="22.42578125" style="2" bestFit="1" customWidth="1"/>
    <col min="13049" max="13049" width="33" style="2" customWidth="1"/>
    <col min="13050" max="13064" width="14.28515625" style="2"/>
    <col min="13065" max="13065" width="11" style="2" customWidth="1"/>
    <col min="13066" max="13066" width="85.85546875" style="2" customWidth="1"/>
    <col min="13067" max="13067" width="31.28515625" style="2" customWidth="1"/>
    <col min="13068" max="13069" width="11.28515625" style="2" customWidth="1"/>
    <col min="13070" max="13070" width="22" style="2" customWidth="1"/>
    <col min="13071" max="13071" width="36.28515625" style="2" customWidth="1"/>
    <col min="13072" max="13072" width="26.7109375" style="2" customWidth="1"/>
    <col min="13073" max="13076" width="25" style="2" customWidth="1"/>
    <col min="13077" max="13077" width="24.42578125" style="2" customWidth="1"/>
    <col min="13078" max="13088" width="25" style="2" customWidth="1"/>
    <col min="13089" max="13089" width="25.42578125" style="2" customWidth="1"/>
    <col min="13090" max="13090" width="26.28515625" style="2" customWidth="1"/>
    <col min="13091" max="13257" width="9.140625" style="2" customWidth="1"/>
    <col min="13258" max="13258" width="13" style="2" customWidth="1"/>
    <col min="13259" max="13259" width="88.28515625" style="2" customWidth="1"/>
    <col min="13260" max="13260" width="27.140625" style="2" customWidth="1"/>
    <col min="13261" max="13261" width="74.140625" style="2" customWidth="1"/>
    <col min="13262" max="13262" width="38.140625" style="2" customWidth="1"/>
    <col min="13263" max="13264" width="9" style="2" customWidth="1"/>
    <col min="13265" max="13265" width="23" style="2" customWidth="1"/>
    <col min="13266" max="13274" width="20.85546875" style="2" bestFit="1" customWidth="1"/>
    <col min="13275" max="13275" width="18.42578125" style="2" bestFit="1" customWidth="1"/>
    <col min="13276" max="13276" width="20.85546875" style="2" bestFit="1" customWidth="1"/>
    <col min="13277" max="13286" width="18.42578125" style="2" bestFit="1" customWidth="1"/>
    <col min="13287" max="13303" width="16.5703125" style="2" bestFit="1" customWidth="1"/>
    <col min="13304" max="13304" width="22.42578125" style="2" bestFit="1" customWidth="1"/>
    <col min="13305" max="13305" width="33" style="2" customWidth="1"/>
    <col min="13306" max="13320" width="14.28515625" style="2"/>
    <col min="13321" max="13321" width="11" style="2" customWidth="1"/>
    <col min="13322" max="13322" width="85.85546875" style="2" customWidth="1"/>
    <col min="13323" max="13323" width="31.28515625" style="2" customWidth="1"/>
    <col min="13324" max="13325" width="11.28515625" style="2" customWidth="1"/>
    <col min="13326" max="13326" width="22" style="2" customWidth="1"/>
    <col min="13327" max="13327" width="36.28515625" style="2" customWidth="1"/>
    <col min="13328" max="13328" width="26.7109375" style="2" customWidth="1"/>
    <col min="13329" max="13332" width="25" style="2" customWidth="1"/>
    <col min="13333" max="13333" width="24.42578125" style="2" customWidth="1"/>
    <col min="13334" max="13344" width="25" style="2" customWidth="1"/>
    <col min="13345" max="13345" width="25.42578125" style="2" customWidth="1"/>
    <col min="13346" max="13346" width="26.28515625" style="2" customWidth="1"/>
    <col min="13347" max="13513" width="9.140625" style="2" customWidth="1"/>
    <col min="13514" max="13514" width="13" style="2" customWidth="1"/>
    <col min="13515" max="13515" width="88.28515625" style="2" customWidth="1"/>
    <col min="13516" max="13516" width="27.140625" style="2" customWidth="1"/>
    <col min="13517" max="13517" width="74.140625" style="2" customWidth="1"/>
    <col min="13518" max="13518" width="38.140625" style="2" customWidth="1"/>
    <col min="13519" max="13520" width="9" style="2" customWidth="1"/>
    <col min="13521" max="13521" width="23" style="2" customWidth="1"/>
    <col min="13522" max="13530" width="20.85546875" style="2" bestFit="1" customWidth="1"/>
    <col min="13531" max="13531" width="18.42578125" style="2" bestFit="1" customWidth="1"/>
    <col min="13532" max="13532" width="20.85546875" style="2" bestFit="1" customWidth="1"/>
    <col min="13533" max="13542" width="18.42578125" style="2" bestFit="1" customWidth="1"/>
    <col min="13543" max="13559" width="16.5703125" style="2" bestFit="1" customWidth="1"/>
    <col min="13560" max="13560" width="22.42578125" style="2" bestFit="1" customWidth="1"/>
    <col min="13561" max="13561" width="33" style="2" customWidth="1"/>
    <col min="13562" max="13576" width="14.28515625" style="2"/>
    <col min="13577" max="13577" width="11" style="2" customWidth="1"/>
    <col min="13578" max="13578" width="85.85546875" style="2" customWidth="1"/>
    <col min="13579" max="13579" width="31.28515625" style="2" customWidth="1"/>
    <col min="13580" max="13581" width="11.28515625" style="2" customWidth="1"/>
    <col min="13582" max="13582" width="22" style="2" customWidth="1"/>
    <col min="13583" max="13583" width="36.28515625" style="2" customWidth="1"/>
    <col min="13584" max="13584" width="26.7109375" style="2" customWidth="1"/>
    <col min="13585" max="13588" width="25" style="2" customWidth="1"/>
    <col min="13589" max="13589" width="24.42578125" style="2" customWidth="1"/>
    <col min="13590" max="13600" width="25" style="2" customWidth="1"/>
    <col min="13601" max="13601" width="25.42578125" style="2" customWidth="1"/>
    <col min="13602" max="13602" width="26.28515625" style="2" customWidth="1"/>
    <col min="13603" max="13769" width="9.140625" style="2" customWidth="1"/>
    <col min="13770" max="13770" width="13" style="2" customWidth="1"/>
    <col min="13771" max="13771" width="88.28515625" style="2" customWidth="1"/>
    <col min="13772" max="13772" width="27.140625" style="2" customWidth="1"/>
    <col min="13773" max="13773" width="74.140625" style="2" customWidth="1"/>
    <col min="13774" max="13774" width="38.140625" style="2" customWidth="1"/>
    <col min="13775" max="13776" width="9" style="2" customWidth="1"/>
    <col min="13777" max="13777" width="23" style="2" customWidth="1"/>
    <col min="13778" max="13786" width="20.85546875" style="2" bestFit="1" customWidth="1"/>
    <col min="13787" max="13787" width="18.42578125" style="2" bestFit="1" customWidth="1"/>
    <col min="13788" max="13788" width="20.85546875" style="2" bestFit="1" customWidth="1"/>
    <col min="13789" max="13798" width="18.42578125" style="2" bestFit="1" customWidth="1"/>
    <col min="13799" max="13815" width="16.5703125" style="2" bestFit="1" customWidth="1"/>
    <col min="13816" max="13816" width="22.42578125" style="2" bestFit="1" customWidth="1"/>
    <col min="13817" max="13817" width="33" style="2" customWidth="1"/>
    <col min="13818" max="13832" width="14.28515625" style="2"/>
    <col min="13833" max="13833" width="11" style="2" customWidth="1"/>
    <col min="13834" max="13834" width="85.85546875" style="2" customWidth="1"/>
    <col min="13835" max="13835" width="31.28515625" style="2" customWidth="1"/>
    <col min="13836" max="13837" width="11.28515625" style="2" customWidth="1"/>
    <col min="13838" max="13838" width="22" style="2" customWidth="1"/>
    <col min="13839" max="13839" width="36.28515625" style="2" customWidth="1"/>
    <col min="13840" max="13840" width="26.7109375" style="2" customWidth="1"/>
    <col min="13841" max="13844" width="25" style="2" customWidth="1"/>
    <col min="13845" max="13845" width="24.42578125" style="2" customWidth="1"/>
    <col min="13846" max="13856" width="25" style="2" customWidth="1"/>
    <col min="13857" max="13857" width="25.42578125" style="2" customWidth="1"/>
    <col min="13858" max="13858" width="26.28515625" style="2" customWidth="1"/>
    <col min="13859" max="14025" width="9.140625" style="2" customWidth="1"/>
    <col min="14026" max="14026" width="13" style="2" customWidth="1"/>
    <col min="14027" max="14027" width="88.28515625" style="2" customWidth="1"/>
    <col min="14028" max="14028" width="27.140625" style="2" customWidth="1"/>
    <col min="14029" max="14029" width="74.140625" style="2" customWidth="1"/>
    <col min="14030" max="14030" width="38.140625" style="2" customWidth="1"/>
    <col min="14031" max="14032" width="9" style="2" customWidth="1"/>
    <col min="14033" max="14033" width="23" style="2" customWidth="1"/>
    <col min="14034" max="14042" width="20.85546875" style="2" bestFit="1" customWidth="1"/>
    <col min="14043" max="14043" width="18.42578125" style="2" bestFit="1" customWidth="1"/>
    <col min="14044" max="14044" width="20.85546875" style="2" bestFit="1" customWidth="1"/>
    <col min="14045" max="14054" width="18.42578125" style="2" bestFit="1" customWidth="1"/>
    <col min="14055" max="14071" width="16.5703125" style="2" bestFit="1" customWidth="1"/>
    <col min="14072" max="14072" width="22.42578125" style="2" bestFit="1" customWidth="1"/>
    <col min="14073" max="14073" width="33" style="2" customWidth="1"/>
    <col min="14074" max="14088" width="14.28515625" style="2"/>
    <col min="14089" max="14089" width="11" style="2" customWidth="1"/>
    <col min="14090" max="14090" width="85.85546875" style="2" customWidth="1"/>
    <col min="14091" max="14091" width="31.28515625" style="2" customWidth="1"/>
    <col min="14092" max="14093" width="11.28515625" style="2" customWidth="1"/>
    <col min="14094" max="14094" width="22" style="2" customWidth="1"/>
    <col min="14095" max="14095" width="36.28515625" style="2" customWidth="1"/>
    <col min="14096" max="14096" width="26.7109375" style="2" customWidth="1"/>
    <col min="14097" max="14100" width="25" style="2" customWidth="1"/>
    <col min="14101" max="14101" width="24.42578125" style="2" customWidth="1"/>
    <col min="14102" max="14112" width="25" style="2" customWidth="1"/>
    <col min="14113" max="14113" width="25.42578125" style="2" customWidth="1"/>
    <col min="14114" max="14114" width="26.28515625" style="2" customWidth="1"/>
    <col min="14115" max="14281" width="9.140625" style="2" customWidth="1"/>
    <col min="14282" max="14282" width="13" style="2" customWidth="1"/>
    <col min="14283" max="14283" width="88.28515625" style="2" customWidth="1"/>
    <col min="14284" max="14284" width="27.140625" style="2" customWidth="1"/>
    <col min="14285" max="14285" width="74.140625" style="2" customWidth="1"/>
    <col min="14286" max="14286" width="38.140625" style="2" customWidth="1"/>
    <col min="14287" max="14288" width="9" style="2" customWidth="1"/>
    <col min="14289" max="14289" width="23" style="2" customWidth="1"/>
    <col min="14290" max="14298" width="20.85546875" style="2" bestFit="1" customWidth="1"/>
    <col min="14299" max="14299" width="18.42578125" style="2" bestFit="1" customWidth="1"/>
    <col min="14300" max="14300" width="20.85546875" style="2" bestFit="1" customWidth="1"/>
    <col min="14301" max="14310" width="18.42578125" style="2" bestFit="1" customWidth="1"/>
    <col min="14311" max="14327" width="16.5703125" style="2" bestFit="1" customWidth="1"/>
    <col min="14328" max="14328" width="22.42578125" style="2" bestFit="1" customWidth="1"/>
    <col min="14329" max="14329" width="33" style="2" customWidth="1"/>
    <col min="14330" max="14344" width="14.28515625" style="2"/>
    <col min="14345" max="14345" width="11" style="2" customWidth="1"/>
    <col min="14346" max="14346" width="85.85546875" style="2" customWidth="1"/>
    <col min="14347" max="14347" width="31.28515625" style="2" customWidth="1"/>
    <col min="14348" max="14349" width="11.28515625" style="2" customWidth="1"/>
    <col min="14350" max="14350" width="22" style="2" customWidth="1"/>
    <col min="14351" max="14351" width="36.28515625" style="2" customWidth="1"/>
    <col min="14352" max="14352" width="26.7109375" style="2" customWidth="1"/>
    <col min="14353" max="14356" width="25" style="2" customWidth="1"/>
    <col min="14357" max="14357" width="24.42578125" style="2" customWidth="1"/>
    <col min="14358" max="14368" width="25" style="2" customWidth="1"/>
    <col min="14369" max="14369" width="25.42578125" style="2" customWidth="1"/>
    <col min="14370" max="14370" width="26.28515625" style="2" customWidth="1"/>
    <col min="14371" max="14537" width="9.140625" style="2" customWidth="1"/>
    <col min="14538" max="14538" width="13" style="2" customWidth="1"/>
    <col min="14539" max="14539" width="88.28515625" style="2" customWidth="1"/>
    <col min="14540" max="14540" width="27.140625" style="2" customWidth="1"/>
    <col min="14541" max="14541" width="74.140625" style="2" customWidth="1"/>
    <col min="14542" max="14542" width="38.140625" style="2" customWidth="1"/>
    <col min="14543" max="14544" width="9" style="2" customWidth="1"/>
    <col min="14545" max="14545" width="23" style="2" customWidth="1"/>
    <col min="14546" max="14554" width="20.85546875" style="2" bestFit="1" customWidth="1"/>
    <col min="14555" max="14555" width="18.42578125" style="2" bestFit="1" customWidth="1"/>
    <col min="14556" max="14556" width="20.85546875" style="2" bestFit="1" customWidth="1"/>
    <col min="14557" max="14566" width="18.42578125" style="2" bestFit="1" customWidth="1"/>
    <col min="14567" max="14583" width="16.5703125" style="2" bestFit="1" customWidth="1"/>
    <col min="14584" max="14584" width="22.42578125" style="2" bestFit="1" customWidth="1"/>
    <col min="14585" max="14585" width="33" style="2" customWidth="1"/>
    <col min="14586" max="14600" width="14.28515625" style="2"/>
    <col min="14601" max="14601" width="11" style="2" customWidth="1"/>
    <col min="14602" max="14602" width="85.85546875" style="2" customWidth="1"/>
    <col min="14603" max="14603" width="31.28515625" style="2" customWidth="1"/>
    <col min="14604" max="14605" width="11.28515625" style="2" customWidth="1"/>
    <col min="14606" max="14606" width="22" style="2" customWidth="1"/>
    <col min="14607" max="14607" width="36.28515625" style="2" customWidth="1"/>
    <col min="14608" max="14608" width="26.7109375" style="2" customWidth="1"/>
    <col min="14609" max="14612" width="25" style="2" customWidth="1"/>
    <col min="14613" max="14613" width="24.42578125" style="2" customWidth="1"/>
    <col min="14614" max="14624" width="25" style="2" customWidth="1"/>
    <col min="14625" max="14625" width="25.42578125" style="2" customWidth="1"/>
    <col min="14626" max="14626" width="26.28515625" style="2" customWidth="1"/>
    <col min="14627" max="14793" width="9.140625" style="2" customWidth="1"/>
    <col min="14794" max="14794" width="13" style="2" customWidth="1"/>
    <col min="14795" max="14795" width="88.28515625" style="2" customWidth="1"/>
    <col min="14796" max="14796" width="27.140625" style="2" customWidth="1"/>
    <col min="14797" max="14797" width="74.140625" style="2" customWidth="1"/>
    <col min="14798" max="14798" width="38.140625" style="2" customWidth="1"/>
    <col min="14799" max="14800" width="9" style="2" customWidth="1"/>
    <col min="14801" max="14801" width="23" style="2" customWidth="1"/>
    <col min="14802" max="14810" width="20.85546875" style="2" bestFit="1" customWidth="1"/>
    <col min="14811" max="14811" width="18.42578125" style="2" bestFit="1" customWidth="1"/>
    <col min="14812" max="14812" width="20.85546875" style="2" bestFit="1" customWidth="1"/>
    <col min="14813" max="14822" width="18.42578125" style="2" bestFit="1" customWidth="1"/>
    <col min="14823" max="14839" width="16.5703125" style="2" bestFit="1" customWidth="1"/>
    <col min="14840" max="14840" width="22.42578125" style="2" bestFit="1" customWidth="1"/>
    <col min="14841" max="14841" width="33" style="2" customWidth="1"/>
    <col min="14842" max="14856" width="14.28515625" style="2"/>
    <col min="14857" max="14857" width="11" style="2" customWidth="1"/>
    <col min="14858" max="14858" width="85.85546875" style="2" customWidth="1"/>
    <col min="14859" max="14859" width="31.28515625" style="2" customWidth="1"/>
    <col min="14860" max="14861" width="11.28515625" style="2" customWidth="1"/>
    <col min="14862" max="14862" width="22" style="2" customWidth="1"/>
    <col min="14863" max="14863" width="36.28515625" style="2" customWidth="1"/>
    <col min="14864" max="14864" width="26.7109375" style="2" customWidth="1"/>
    <col min="14865" max="14868" width="25" style="2" customWidth="1"/>
    <col min="14869" max="14869" width="24.42578125" style="2" customWidth="1"/>
    <col min="14870" max="14880" width="25" style="2" customWidth="1"/>
    <col min="14881" max="14881" width="25.42578125" style="2" customWidth="1"/>
    <col min="14882" max="14882" width="26.28515625" style="2" customWidth="1"/>
    <col min="14883" max="15049" width="9.140625" style="2" customWidth="1"/>
    <col min="15050" max="15050" width="13" style="2" customWidth="1"/>
    <col min="15051" max="15051" width="88.28515625" style="2" customWidth="1"/>
    <col min="15052" max="15052" width="27.140625" style="2" customWidth="1"/>
    <col min="15053" max="15053" width="74.140625" style="2" customWidth="1"/>
    <col min="15054" max="15054" width="38.140625" style="2" customWidth="1"/>
    <col min="15055" max="15056" width="9" style="2" customWidth="1"/>
    <col min="15057" max="15057" width="23" style="2" customWidth="1"/>
    <col min="15058" max="15066" width="20.85546875" style="2" bestFit="1" customWidth="1"/>
    <col min="15067" max="15067" width="18.42578125" style="2" bestFit="1" customWidth="1"/>
    <col min="15068" max="15068" width="20.85546875" style="2" bestFit="1" customWidth="1"/>
    <col min="15069" max="15078" width="18.42578125" style="2" bestFit="1" customWidth="1"/>
    <col min="15079" max="15095" width="16.5703125" style="2" bestFit="1" customWidth="1"/>
    <col min="15096" max="15096" width="22.42578125" style="2" bestFit="1" customWidth="1"/>
    <col min="15097" max="15097" width="33" style="2" customWidth="1"/>
    <col min="15098" max="15112" width="14.28515625" style="2"/>
    <col min="15113" max="15113" width="11" style="2" customWidth="1"/>
    <col min="15114" max="15114" width="85.85546875" style="2" customWidth="1"/>
    <col min="15115" max="15115" width="31.28515625" style="2" customWidth="1"/>
    <col min="15116" max="15117" width="11.28515625" style="2" customWidth="1"/>
    <col min="15118" max="15118" width="22" style="2" customWidth="1"/>
    <col min="15119" max="15119" width="36.28515625" style="2" customWidth="1"/>
    <col min="15120" max="15120" width="26.7109375" style="2" customWidth="1"/>
    <col min="15121" max="15124" width="25" style="2" customWidth="1"/>
    <col min="15125" max="15125" width="24.42578125" style="2" customWidth="1"/>
    <col min="15126" max="15136" width="25" style="2" customWidth="1"/>
    <col min="15137" max="15137" width="25.42578125" style="2" customWidth="1"/>
    <col min="15138" max="15138" width="26.28515625" style="2" customWidth="1"/>
    <col min="15139" max="15305" width="9.140625" style="2" customWidth="1"/>
    <col min="15306" max="15306" width="13" style="2" customWidth="1"/>
    <col min="15307" max="15307" width="88.28515625" style="2" customWidth="1"/>
    <col min="15308" max="15308" width="27.140625" style="2" customWidth="1"/>
    <col min="15309" max="15309" width="74.140625" style="2" customWidth="1"/>
    <col min="15310" max="15310" width="38.140625" style="2" customWidth="1"/>
    <col min="15311" max="15312" width="9" style="2" customWidth="1"/>
    <col min="15313" max="15313" width="23" style="2" customWidth="1"/>
    <col min="15314" max="15322" width="20.85546875" style="2" bestFit="1" customWidth="1"/>
    <col min="15323" max="15323" width="18.42578125" style="2" bestFit="1" customWidth="1"/>
    <col min="15324" max="15324" width="20.85546875" style="2" bestFit="1" customWidth="1"/>
    <col min="15325" max="15334" width="18.42578125" style="2" bestFit="1" customWidth="1"/>
    <col min="15335" max="15351" width="16.5703125" style="2" bestFit="1" customWidth="1"/>
    <col min="15352" max="15352" width="22.42578125" style="2" bestFit="1" customWidth="1"/>
    <col min="15353" max="15353" width="33" style="2" customWidth="1"/>
    <col min="15354" max="15368" width="14.28515625" style="2"/>
    <col min="15369" max="15369" width="11" style="2" customWidth="1"/>
    <col min="15370" max="15370" width="85.85546875" style="2" customWidth="1"/>
    <col min="15371" max="15371" width="31.28515625" style="2" customWidth="1"/>
    <col min="15372" max="15373" width="11.28515625" style="2" customWidth="1"/>
    <col min="15374" max="15374" width="22" style="2" customWidth="1"/>
    <col min="15375" max="15375" width="36.28515625" style="2" customWidth="1"/>
    <col min="15376" max="15376" width="26.7109375" style="2" customWidth="1"/>
    <col min="15377" max="15380" width="25" style="2" customWidth="1"/>
    <col min="15381" max="15381" width="24.42578125" style="2" customWidth="1"/>
    <col min="15382" max="15392" width="25" style="2" customWidth="1"/>
    <col min="15393" max="15393" width="25.42578125" style="2" customWidth="1"/>
    <col min="15394" max="15394" width="26.28515625" style="2" customWidth="1"/>
    <col min="15395" max="15561" width="9.140625" style="2" customWidth="1"/>
    <col min="15562" max="15562" width="13" style="2" customWidth="1"/>
    <col min="15563" max="15563" width="88.28515625" style="2" customWidth="1"/>
    <col min="15564" max="15564" width="27.140625" style="2" customWidth="1"/>
    <col min="15565" max="15565" width="74.140625" style="2" customWidth="1"/>
    <col min="15566" max="15566" width="38.140625" style="2" customWidth="1"/>
    <col min="15567" max="15568" width="9" style="2" customWidth="1"/>
    <col min="15569" max="15569" width="23" style="2" customWidth="1"/>
    <col min="15570" max="15578" width="20.85546875" style="2" bestFit="1" customWidth="1"/>
    <col min="15579" max="15579" width="18.42578125" style="2" bestFit="1" customWidth="1"/>
    <col min="15580" max="15580" width="20.85546875" style="2" bestFit="1" customWidth="1"/>
    <col min="15581" max="15590" width="18.42578125" style="2" bestFit="1" customWidth="1"/>
    <col min="15591" max="15607" width="16.5703125" style="2" bestFit="1" customWidth="1"/>
    <col min="15608" max="15608" width="22.42578125" style="2" bestFit="1" customWidth="1"/>
    <col min="15609" max="15609" width="33" style="2" customWidth="1"/>
    <col min="15610" max="15624" width="14.28515625" style="2"/>
    <col min="15625" max="15625" width="11" style="2" customWidth="1"/>
    <col min="15626" max="15626" width="85.85546875" style="2" customWidth="1"/>
    <col min="15627" max="15627" width="31.28515625" style="2" customWidth="1"/>
    <col min="15628" max="15629" width="11.28515625" style="2" customWidth="1"/>
    <col min="15630" max="15630" width="22" style="2" customWidth="1"/>
    <col min="15631" max="15631" width="36.28515625" style="2" customWidth="1"/>
    <col min="15632" max="15632" width="26.7109375" style="2" customWidth="1"/>
    <col min="15633" max="15636" width="25" style="2" customWidth="1"/>
    <col min="15637" max="15637" width="24.42578125" style="2" customWidth="1"/>
    <col min="15638" max="15648" width="25" style="2" customWidth="1"/>
    <col min="15649" max="15649" width="25.42578125" style="2" customWidth="1"/>
    <col min="15650" max="15650" width="26.28515625" style="2" customWidth="1"/>
    <col min="15651" max="15817" width="9.140625" style="2" customWidth="1"/>
    <col min="15818" max="15818" width="13" style="2" customWidth="1"/>
    <col min="15819" max="15819" width="88.28515625" style="2" customWidth="1"/>
    <col min="15820" max="15820" width="27.140625" style="2" customWidth="1"/>
    <col min="15821" max="15821" width="74.140625" style="2" customWidth="1"/>
    <col min="15822" max="15822" width="38.140625" style="2" customWidth="1"/>
    <col min="15823" max="15824" width="9" style="2" customWidth="1"/>
    <col min="15825" max="15825" width="23" style="2" customWidth="1"/>
    <col min="15826" max="15834" width="20.85546875" style="2" bestFit="1" customWidth="1"/>
    <col min="15835" max="15835" width="18.42578125" style="2" bestFit="1" customWidth="1"/>
    <col min="15836" max="15836" width="20.85546875" style="2" bestFit="1" customWidth="1"/>
    <col min="15837" max="15846" width="18.42578125" style="2" bestFit="1" customWidth="1"/>
    <col min="15847" max="15863" width="16.5703125" style="2" bestFit="1" customWidth="1"/>
    <col min="15864" max="15864" width="22.42578125" style="2" bestFit="1" customWidth="1"/>
    <col min="15865" max="15865" width="33" style="2" customWidth="1"/>
    <col min="15866" max="15880" width="14.28515625" style="2"/>
    <col min="15881" max="15881" width="11" style="2" customWidth="1"/>
    <col min="15882" max="15882" width="85.85546875" style="2" customWidth="1"/>
    <col min="15883" max="15883" width="31.28515625" style="2" customWidth="1"/>
    <col min="15884" max="15885" width="11.28515625" style="2" customWidth="1"/>
    <col min="15886" max="15886" width="22" style="2" customWidth="1"/>
    <col min="15887" max="15887" width="36.28515625" style="2" customWidth="1"/>
    <col min="15888" max="15888" width="26.7109375" style="2" customWidth="1"/>
    <col min="15889" max="15892" width="25" style="2" customWidth="1"/>
    <col min="15893" max="15893" width="24.42578125" style="2" customWidth="1"/>
    <col min="15894" max="15904" width="25" style="2" customWidth="1"/>
    <col min="15905" max="15905" width="25.42578125" style="2" customWidth="1"/>
    <col min="15906" max="15906" width="26.28515625" style="2" customWidth="1"/>
    <col min="15907" max="16073" width="9.140625" style="2" customWidth="1"/>
    <col min="16074" max="16074" width="13" style="2" customWidth="1"/>
    <col min="16075" max="16075" width="88.28515625" style="2" customWidth="1"/>
    <col min="16076" max="16076" width="27.140625" style="2" customWidth="1"/>
    <col min="16077" max="16077" width="74.140625" style="2" customWidth="1"/>
    <col min="16078" max="16078" width="38.140625" style="2" customWidth="1"/>
    <col min="16079" max="16080" width="9" style="2" customWidth="1"/>
    <col min="16081" max="16081" width="23" style="2" customWidth="1"/>
    <col min="16082" max="16090" width="20.85546875" style="2" bestFit="1" customWidth="1"/>
    <col min="16091" max="16091" width="18.42578125" style="2" bestFit="1" customWidth="1"/>
    <col min="16092" max="16092" width="20.85546875" style="2" bestFit="1" customWidth="1"/>
    <col min="16093" max="16102" width="18.42578125" style="2" bestFit="1" customWidth="1"/>
    <col min="16103" max="16119" width="16.5703125" style="2" bestFit="1" customWidth="1"/>
    <col min="16120" max="16120" width="22.42578125" style="2" bestFit="1" customWidth="1"/>
    <col min="16121" max="16121" width="33" style="2" customWidth="1"/>
    <col min="16122" max="16136" width="14.28515625" style="2"/>
    <col min="16137" max="16137" width="11" style="2" customWidth="1"/>
    <col min="16138" max="16138" width="85.85546875" style="2" customWidth="1"/>
    <col min="16139" max="16139" width="31.28515625" style="2" customWidth="1"/>
    <col min="16140" max="16141" width="11.28515625" style="2" customWidth="1"/>
    <col min="16142" max="16142" width="22" style="2" customWidth="1"/>
    <col min="16143" max="16143" width="36.28515625" style="2" customWidth="1"/>
    <col min="16144" max="16144" width="26.7109375" style="2" customWidth="1"/>
    <col min="16145" max="16148" width="25" style="2" customWidth="1"/>
    <col min="16149" max="16149" width="24.42578125" style="2" customWidth="1"/>
    <col min="16150" max="16160" width="25" style="2" customWidth="1"/>
    <col min="16161" max="16161" width="25.42578125" style="2" customWidth="1"/>
    <col min="16162" max="16162" width="26.28515625" style="2" customWidth="1"/>
    <col min="16163" max="16329" width="9.140625" style="2" customWidth="1"/>
    <col min="16330" max="16330" width="13" style="2" customWidth="1"/>
    <col min="16331" max="16331" width="88.28515625" style="2" customWidth="1"/>
    <col min="16332" max="16332" width="27.140625" style="2" customWidth="1"/>
    <col min="16333" max="16333" width="74.140625" style="2" customWidth="1"/>
    <col min="16334" max="16334" width="38.140625" style="2" customWidth="1"/>
    <col min="16335" max="16336" width="9" style="2" customWidth="1"/>
    <col min="16337" max="16337" width="23" style="2" customWidth="1"/>
    <col min="16338" max="16346" width="20.85546875" style="2" bestFit="1" customWidth="1"/>
    <col min="16347" max="16347" width="18.42578125" style="2" bestFit="1" customWidth="1"/>
    <col min="16348" max="16348" width="20.85546875" style="2" bestFit="1" customWidth="1"/>
    <col min="16349" max="16358" width="18.42578125" style="2" bestFit="1" customWidth="1"/>
    <col min="16359" max="16375" width="16.5703125" style="2" bestFit="1" customWidth="1"/>
    <col min="16376" max="16376" width="22.42578125" style="2" bestFit="1" customWidth="1"/>
    <col min="16377" max="16377" width="33" style="2" customWidth="1"/>
    <col min="16378" max="16384" width="14.28515625" style="2"/>
  </cols>
  <sheetData>
    <row r="1" spans="1:102" ht="68.25" customHeight="1" x14ac:dyDescent="0.45">
      <c r="S1" s="147"/>
      <c r="T1" s="147"/>
      <c r="U1" s="147"/>
      <c r="V1" s="147"/>
    </row>
    <row r="2" spans="1:102" ht="28.5" customHeight="1" x14ac:dyDescent="0.25">
      <c r="G2" s="6"/>
      <c r="H2" s="6"/>
      <c r="I2" s="6"/>
      <c r="J2" s="6"/>
      <c r="K2" s="6"/>
      <c r="L2" s="7"/>
      <c r="M2" s="7"/>
      <c r="N2" s="7"/>
      <c r="O2" s="148"/>
      <c r="P2" s="148"/>
      <c r="Q2" s="148"/>
      <c r="R2" s="148"/>
      <c r="S2" s="7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102" ht="39.75" customHeight="1" x14ac:dyDescent="0.45">
      <c r="G3" s="9"/>
      <c r="H3" s="9"/>
      <c r="I3" s="9"/>
      <c r="J3" s="9"/>
      <c r="K3" s="10"/>
      <c r="L3" s="11"/>
      <c r="M3" s="11"/>
      <c r="N3" s="11"/>
      <c r="O3" s="149"/>
      <c r="P3" s="149"/>
      <c r="Q3" s="149"/>
      <c r="R3" s="11"/>
      <c r="S3" s="150" t="s">
        <v>183</v>
      </c>
      <c r="T3" s="150"/>
      <c r="U3" s="150"/>
      <c r="V3" s="12"/>
      <c r="AG3" s="13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</row>
    <row r="4" spans="1:102" s="22" customFormat="1" ht="93" customHeight="1" x14ac:dyDescent="0.25">
      <c r="A4" s="15"/>
      <c r="B4" s="16"/>
      <c r="C4" s="17"/>
      <c r="D4" s="18"/>
      <c r="E4" s="18"/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150"/>
      <c r="T4" s="150"/>
      <c r="U4" s="150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</row>
    <row r="5" spans="1:102" ht="79.150000000000006" customHeight="1" x14ac:dyDescent="0.35">
      <c r="B5" s="151" t="s">
        <v>0</v>
      </c>
      <c r="C5" s="151"/>
      <c r="D5" s="151"/>
      <c r="E5" s="151"/>
      <c r="F5" s="151"/>
      <c r="G5" s="151"/>
      <c r="H5" s="24"/>
      <c r="I5" s="24"/>
      <c r="J5" s="24"/>
      <c r="K5" s="25"/>
      <c r="L5" s="24"/>
      <c r="M5" s="24"/>
      <c r="N5" s="24"/>
      <c r="O5" s="24"/>
      <c r="P5" s="24"/>
      <c r="Q5" s="24"/>
      <c r="R5" s="24"/>
      <c r="S5" s="24"/>
      <c r="T5" s="24"/>
      <c r="U5" s="26" t="s">
        <v>1</v>
      </c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 t="s">
        <v>1</v>
      </c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</row>
    <row r="6" spans="1:102" s="30" customFormat="1" ht="45" customHeight="1" x14ac:dyDescent="0.25">
      <c r="A6" s="152" t="s">
        <v>2</v>
      </c>
      <c r="B6" s="154" t="s">
        <v>3</v>
      </c>
      <c r="C6" s="156" t="s">
        <v>4</v>
      </c>
      <c r="D6" s="158" t="s">
        <v>5</v>
      </c>
      <c r="E6" s="159"/>
      <c r="F6" s="27"/>
      <c r="G6" s="160" t="s">
        <v>6</v>
      </c>
      <c r="H6" s="134" t="s">
        <v>7</v>
      </c>
      <c r="I6" s="135"/>
      <c r="J6" s="135"/>
      <c r="K6" s="135"/>
      <c r="L6" s="135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136" t="s">
        <v>8</v>
      </c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</row>
    <row r="7" spans="1:102" s="30" customFormat="1" ht="45" customHeight="1" x14ac:dyDescent="0.25">
      <c r="A7" s="153"/>
      <c r="B7" s="155"/>
      <c r="C7" s="157"/>
      <c r="D7" s="31" t="s">
        <v>9</v>
      </c>
      <c r="E7" s="31" t="s">
        <v>10</v>
      </c>
      <c r="F7" s="32"/>
      <c r="G7" s="161"/>
      <c r="H7" s="31">
        <v>2017</v>
      </c>
      <c r="I7" s="31">
        <v>2018</v>
      </c>
      <c r="J7" s="31">
        <v>2019</v>
      </c>
      <c r="K7" s="31">
        <v>2020</v>
      </c>
      <c r="L7" s="31">
        <v>2021</v>
      </c>
      <c r="M7" s="31">
        <v>2022</v>
      </c>
      <c r="N7" s="31">
        <v>2023</v>
      </c>
      <c r="O7" s="31">
        <v>2024</v>
      </c>
      <c r="P7" s="31">
        <v>2025</v>
      </c>
      <c r="Q7" s="31">
        <v>2026</v>
      </c>
      <c r="R7" s="31">
        <v>2027</v>
      </c>
      <c r="S7" s="31">
        <v>2028</v>
      </c>
      <c r="T7" s="31">
        <v>2029</v>
      </c>
      <c r="U7" s="31">
        <v>2030</v>
      </c>
      <c r="V7" s="31">
        <v>2031</v>
      </c>
      <c r="W7" s="31">
        <v>2032</v>
      </c>
      <c r="X7" s="31">
        <v>2033</v>
      </c>
      <c r="Y7" s="31">
        <v>2034</v>
      </c>
      <c r="Z7" s="31">
        <v>2035</v>
      </c>
      <c r="AA7" s="31">
        <v>2036</v>
      </c>
      <c r="AB7" s="31">
        <v>2037</v>
      </c>
      <c r="AC7" s="31">
        <v>2038</v>
      </c>
      <c r="AD7" s="31">
        <v>2039</v>
      </c>
      <c r="AE7" s="31">
        <v>2040</v>
      </c>
      <c r="AF7" s="31">
        <v>2041</v>
      </c>
      <c r="AG7" s="137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</row>
    <row r="8" spans="1:102" s="40" customFormat="1" ht="20.25" customHeight="1" x14ac:dyDescent="0.25">
      <c r="A8" s="33">
        <v>1</v>
      </c>
      <c r="B8" s="34">
        <v>2</v>
      </c>
      <c r="C8" s="34">
        <v>3</v>
      </c>
      <c r="D8" s="35">
        <v>4</v>
      </c>
      <c r="E8" s="35">
        <v>5</v>
      </c>
      <c r="F8" s="36"/>
      <c r="G8" s="37">
        <v>6</v>
      </c>
      <c r="H8" s="35">
        <v>7</v>
      </c>
      <c r="I8" s="35">
        <v>8</v>
      </c>
      <c r="J8" s="35">
        <v>9</v>
      </c>
      <c r="K8" s="35">
        <v>10</v>
      </c>
      <c r="L8" s="35">
        <v>11</v>
      </c>
      <c r="M8" s="35">
        <v>12</v>
      </c>
      <c r="N8" s="35">
        <v>13</v>
      </c>
      <c r="O8" s="35">
        <v>14</v>
      </c>
      <c r="P8" s="35">
        <v>15</v>
      </c>
      <c r="Q8" s="35">
        <v>16</v>
      </c>
      <c r="R8" s="35">
        <v>17</v>
      </c>
      <c r="S8" s="35">
        <v>18</v>
      </c>
      <c r="T8" s="35">
        <v>19</v>
      </c>
      <c r="U8" s="35">
        <v>20</v>
      </c>
      <c r="V8" s="35">
        <v>21</v>
      </c>
      <c r="W8" s="35">
        <v>22</v>
      </c>
      <c r="X8" s="35">
        <v>23</v>
      </c>
      <c r="Y8" s="35">
        <v>24</v>
      </c>
      <c r="Z8" s="35">
        <v>25</v>
      </c>
      <c r="AA8" s="35">
        <v>26</v>
      </c>
      <c r="AB8" s="35">
        <v>27</v>
      </c>
      <c r="AC8" s="35">
        <v>28</v>
      </c>
      <c r="AD8" s="35">
        <v>29</v>
      </c>
      <c r="AE8" s="35">
        <v>30</v>
      </c>
      <c r="AF8" s="35">
        <v>31</v>
      </c>
      <c r="AG8" s="38">
        <v>43</v>
      </c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</row>
    <row r="9" spans="1:102" s="46" customFormat="1" ht="38.25" customHeight="1" x14ac:dyDescent="0.25">
      <c r="A9" s="138" t="s">
        <v>11</v>
      </c>
      <c r="B9" s="141" t="s">
        <v>12</v>
      </c>
      <c r="C9" s="142"/>
      <c r="D9" s="142"/>
      <c r="E9" s="142"/>
      <c r="F9" s="41" t="s">
        <v>13</v>
      </c>
      <c r="G9" s="42">
        <v>22456885062</v>
      </c>
      <c r="H9" s="43">
        <v>2433335918.73</v>
      </c>
      <c r="I9" s="43">
        <v>2617737882.46</v>
      </c>
      <c r="J9" s="43">
        <v>2688640013.9400001</v>
      </c>
      <c r="K9" s="43">
        <v>1585695614</v>
      </c>
      <c r="L9" s="43">
        <v>1198948590.5</v>
      </c>
      <c r="M9" s="43">
        <v>928896789</v>
      </c>
      <c r="N9" s="43">
        <v>878897474</v>
      </c>
      <c r="O9" s="43">
        <v>729697480</v>
      </c>
      <c r="P9" s="43">
        <v>747044005</v>
      </c>
      <c r="Q9" s="43">
        <v>324715596</v>
      </c>
      <c r="R9" s="43">
        <v>297302579</v>
      </c>
      <c r="S9" s="43">
        <v>328790395</v>
      </c>
      <c r="T9" s="43">
        <v>366954859</v>
      </c>
      <c r="U9" s="43">
        <v>274723170</v>
      </c>
      <c r="V9" s="43">
        <v>241719070</v>
      </c>
      <c r="W9" s="43">
        <v>241719070</v>
      </c>
      <c r="X9" s="43">
        <v>20000000</v>
      </c>
      <c r="Y9" s="43">
        <v>20000000</v>
      </c>
      <c r="Z9" s="43">
        <v>20000000</v>
      </c>
      <c r="AA9" s="43">
        <v>20000000</v>
      </c>
      <c r="AB9" s="43">
        <v>20000000</v>
      </c>
      <c r="AC9" s="43">
        <v>20000000</v>
      </c>
      <c r="AD9" s="43">
        <v>20000000</v>
      </c>
      <c r="AE9" s="43">
        <v>20000000</v>
      </c>
      <c r="AF9" s="43">
        <v>20000000</v>
      </c>
      <c r="AG9" s="44">
        <v>7755491506</v>
      </c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</row>
    <row r="10" spans="1:102" s="52" customFormat="1" ht="38.25" customHeight="1" x14ac:dyDescent="0.25">
      <c r="A10" s="139"/>
      <c r="B10" s="143"/>
      <c r="C10" s="144"/>
      <c r="D10" s="144"/>
      <c r="E10" s="144"/>
      <c r="F10" s="47" t="s">
        <v>14</v>
      </c>
      <c r="G10" s="48">
        <v>223282803</v>
      </c>
      <c r="H10" s="49">
        <f>2101945+60</f>
        <v>2102005</v>
      </c>
      <c r="I10" s="49">
        <v>9535843</v>
      </c>
      <c r="J10" s="49">
        <v>5697955</v>
      </c>
      <c r="K10" s="49">
        <v>-934880</v>
      </c>
      <c r="L10" s="49">
        <v>9310000</v>
      </c>
      <c r="M10" s="49">
        <v>8548000</v>
      </c>
      <c r="N10" s="49">
        <v>8683000</v>
      </c>
      <c r="O10" s="49">
        <v>8877000</v>
      </c>
      <c r="P10" s="49">
        <v>9078000</v>
      </c>
      <c r="Q10" s="49">
        <v>9189000</v>
      </c>
      <c r="R10" s="49">
        <v>9319000</v>
      </c>
      <c r="S10" s="49">
        <v>9440000</v>
      </c>
      <c r="T10" s="49">
        <v>9553000</v>
      </c>
      <c r="U10" s="49">
        <v>9692000</v>
      </c>
      <c r="V10" s="49">
        <v>9818000</v>
      </c>
      <c r="W10" s="49">
        <v>9958000</v>
      </c>
      <c r="X10" s="49">
        <v>10092000</v>
      </c>
      <c r="Y10" s="49">
        <v>10225000</v>
      </c>
      <c r="Z10" s="49">
        <v>10365000</v>
      </c>
      <c r="AA10" s="49">
        <v>10533000</v>
      </c>
      <c r="AB10" s="49">
        <v>10676000</v>
      </c>
      <c r="AC10" s="49">
        <v>10829000</v>
      </c>
      <c r="AD10" s="49">
        <v>10991000</v>
      </c>
      <c r="AE10" s="49">
        <v>11100000</v>
      </c>
      <c r="AF10" s="49">
        <v>11219000</v>
      </c>
      <c r="AG10" s="50">
        <v>2918833</v>
      </c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</row>
    <row r="11" spans="1:102" s="46" customFormat="1" ht="38.25" customHeight="1" x14ac:dyDescent="0.25">
      <c r="A11" s="140"/>
      <c r="B11" s="145"/>
      <c r="C11" s="146"/>
      <c r="D11" s="146"/>
      <c r="E11" s="146"/>
      <c r="F11" s="53" t="s">
        <v>15</v>
      </c>
      <c r="G11" s="54">
        <v>22680167865</v>
      </c>
      <c r="H11" s="55">
        <f>2435437863.73+60</f>
        <v>2435437923.73</v>
      </c>
      <c r="I11" s="55">
        <v>2627273725.46</v>
      </c>
      <c r="J11" s="55">
        <v>2694337968.9400001</v>
      </c>
      <c r="K11" s="55">
        <v>1584760734</v>
      </c>
      <c r="L11" s="55">
        <v>1208258590.5</v>
      </c>
      <c r="M11" s="55">
        <v>937444789</v>
      </c>
      <c r="N11" s="55">
        <v>887580474</v>
      </c>
      <c r="O11" s="55">
        <v>738574480</v>
      </c>
      <c r="P11" s="55">
        <v>756122005</v>
      </c>
      <c r="Q11" s="55">
        <v>333904596</v>
      </c>
      <c r="R11" s="55">
        <v>306621579</v>
      </c>
      <c r="S11" s="55">
        <v>338230395</v>
      </c>
      <c r="T11" s="55">
        <v>376507859</v>
      </c>
      <c r="U11" s="55">
        <v>284415170</v>
      </c>
      <c r="V11" s="55">
        <v>251537070</v>
      </c>
      <c r="W11" s="55">
        <v>251677070</v>
      </c>
      <c r="X11" s="55">
        <v>30092000</v>
      </c>
      <c r="Y11" s="55">
        <v>30225000</v>
      </c>
      <c r="Z11" s="55">
        <v>30365000</v>
      </c>
      <c r="AA11" s="55">
        <v>30533000</v>
      </c>
      <c r="AB11" s="55">
        <v>30676000</v>
      </c>
      <c r="AC11" s="55">
        <v>30829000</v>
      </c>
      <c r="AD11" s="55">
        <v>30991000</v>
      </c>
      <c r="AE11" s="55">
        <v>31100000</v>
      </c>
      <c r="AF11" s="55">
        <v>31219000</v>
      </c>
      <c r="AG11" s="56">
        <v>7758410339</v>
      </c>
      <c r="AH11" s="57"/>
      <c r="AI11" s="57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</row>
    <row r="12" spans="1:102" s="52" customFormat="1" ht="38.25" customHeight="1" x14ac:dyDescent="0.25">
      <c r="A12" s="129" t="s">
        <v>16</v>
      </c>
      <c r="B12" s="132" t="s">
        <v>17</v>
      </c>
      <c r="C12" s="132"/>
      <c r="D12" s="132"/>
      <c r="E12" s="133"/>
      <c r="F12" s="58" t="s">
        <v>13</v>
      </c>
      <c r="G12" s="59">
        <v>17689237277</v>
      </c>
      <c r="H12" s="60">
        <v>1732011971</v>
      </c>
      <c r="I12" s="60">
        <v>1828263102</v>
      </c>
      <c r="J12" s="60">
        <v>1787918932</v>
      </c>
      <c r="K12" s="60">
        <v>1180447484</v>
      </c>
      <c r="L12" s="60">
        <v>950522332</v>
      </c>
      <c r="M12" s="60">
        <v>716493224</v>
      </c>
      <c r="N12" s="60">
        <v>688194441</v>
      </c>
      <c r="O12" s="60">
        <v>664548372</v>
      </c>
      <c r="P12" s="60">
        <v>612446796</v>
      </c>
      <c r="Q12" s="60">
        <v>242049796</v>
      </c>
      <c r="R12" s="60">
        <v>242049796</v>
      </c>
      <c r="S12" s="60">
        <v>242049796</v>
      </c>
      <c r="T12" s="60">
        <v>241719070</v>
      </c>
      <c r="U12" s="60">
        <v>241719070</v>
      </c>
      <c r="V12" s="60">
        <v>241719070</v>
      </c>
      <c r="W12" s="60">
        <v>241719070</v>
      </c>
      <c r="X12" s="60">
        <v>20000000</v>
      </c>
      <c r="Y12" s="60">
        <v>20000000</v>
      </c>
      <c r="Z12" s="60">
        <v>20000000</v>
      </c>
      <c r="AA12" s="60">
        <v>20000000</v>
      </c>
      <c r="AB12" s="60">
        <v>20000000</v>
      </c>
      <c r="AC12" s="60">
        <v>20000000</v>
      </c>
      <c r="AD12" s="60">
        <v>20000000</v>
      </c>
      <c r="AE12" s="60">
        <v>20000000</v>
      </c>
      <c r="AF12" s="60">
        <v>20000000</v>
      </c>
      <c r="AG12" s="61">
        <v>6128768289</v>
      </c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</row>
    <row r="13" spans="1:102" s="51" customFormat="1" ht="38.25" customHeight="1" x14ac:dyDescent="0.25">
      <c r="A13" s="130"/>
      <c r="B13" s="132"/>
      <c r="C13" s="132"/>
      <c r="D13" s="132"/>
      <c r="E13" s="133"/>
      <c r="F13" s="47" t="s">
        <v>14</v>
      </c>
      <c r="G13" s="48">
        <v>214807202</v>
      </c>
      <c r="H13" s="49">
        <f>4336404+60</f>
        <v>4336464</v>
      </c>
      <c r="I13" s="49">
        <v>2517603</v>
      </c>
      <c r="J13" s="49">
        <v>551015</v>
      </c>
      <c r="K13" s="49">
        <v>-92880</v>
      </c>
      <c r="L13" s="49">
        <v>9310000</v>
      </c>
      <c r="M13" s="49">
        <v>8548000</v>
      </c>
      <c r="N13" s="49">
        <v>8683000</v>
      </c>
      <c r="O13" s="49">
        <v>8877000</v>
      </c>
      <c r="P13" s="49">
        <v>9078000</v>
      </c>
      <c r="Q13" s="49">
        <v>9189000</v>
      </c>
      <c r="R13" s="49">
        <v>9319000</v>
      </c>
      <c r="S13" s="49">
        <v>9440000</v>
      </c>
      <c r="T13" s="49">
        <v>9553000</v>
      </c>
      <c r="U13" s="49">
        <v>9692000</v>
      </c>
      <c r="V13" s="49">
        <v>9818000</v>
      </c>
      <c r="W13" s="49">
        <v>9958000</v>
      </c>
      <c r="X13" s="49">
        <v>10092000</v>
      </c>
      <c r="Y13" s="49">
        <v>10225000</v>
      </c>
      <c r="Z13" s="49">
        <v>10365000</v>
      </c>
      <c r="AA13" s="49">
        <v>10533000</v>
      </c>
      <c r="AB13" s="49">
        <v>10676000</v>
      </c>
      <c r="AC13" s="49">
        <v>10829000</v>
      </c>
      <c r="AD13" s="49">
        <v>10991000</v>
      </c>
      <c r="AE13" s="49">
        <v>11100000</v>
      </c>
      <c r="AF13" s="49">
        <v>11219000</v>
      </c>
      <c r="AG13" s="50">
        <v>5949222</v>
      </c>
    </row>
    <row r="14" spans="1:102" s="45" customFormat="1" ht="38.25" customHeight="1" x14ac:dyDescent="0.25">
      <c r="A14" s="131"/>
      <c r="B14" s="132"/>
      <c r="C14" s="132"/>
      <c r="D14" s="132"/>
      <c r="E14" s="133"/>
      <c r="F14" s="53" t="s">
        <v>15</v>
      </c>
      <c r="G14" s="54">
        <v>17904044479</v>
      </c>
      <c r="H14" s="55">
        <f>1736348375+60</f>
        <v>1736348435</v>
      </c>
      <c r="I14" s="55">
        <v>1830780705</v>
      </c>
      <c r="J14" s="55">
        <v>1788469947</v>
      </c>
      <c r="K14" s="55">
        <v>1180354604</v>
      </c>
      <c r="L14" s="55">
        <v>959832332</v>
      </c>
      <c r="M14" s="55">
        <v>725041224</v>
      </c>
      <c r="N14" s="55">
        <v>696877441</v>
      </c>
      <c r="O14" s="55">
        <v>673425372</v>
      </c>
      <c r="P14" s="55">
        <v>621524796</v>
      </c>
      <c r="Q14" s="55">
        <v>251238796</v>
      </c>
      <c r="R14" s="55">
        <v>251368796</v>
      </c>
      <c r="S14" s="55">
        <v>251489796</v>
      </c>
      <c r="T14" s="55">
        <v>251272070</v>
      </c>
      <c r="U14" s="55">
        <v>251411070</v>
      </c>
      <c r="V14" s="55">
        <v>251537070</v>
      </c>
      <c r="W14" s="55">
        <v>251677070</v>
      </c>
      <c r="X14" s="55">
        <v>30092000</v>
      </c>
      <c r="Y14" s="55">
        <v>30225000</v>
      </c>
      <c r="Z14" s="55">
        <v>30365000</v>
      </c>
      <c r="AA14" s="55">
        <v>30533000</v>
      </c>
      <c r="AB14" s="55">
        <v>30676000</v>
      </c>
      <c r="AC14" s="55">
        <v>30829000</v>
      </c>
      <c r="AD14" s="55">
        <v>30991000</v>
      </c>
      <c r="AE14" s="55">
        <v>31100000</v>
      </c>
      <c r="AF14" s="55">
        <v>31219000</v>
      </c>
      <c r="AG14" s="56">
        <v>6134717511</v>
      </c>
    </row>
    <row r="15" spans="1:102" s="51" customFormat="1" ht="38.25" customHeight="1" x14ac:dyDescent="0.25">
      <c r="A15" s="129" t="s">
        <v>18</v>
      </c>
      <c r="B15" s="132" t="s">
        <v>19</v>
      </c>
      <c r="C15" s="132"/>
      <c r="D15" s="132"/>
      <c r="E15" s="133"/>
      <c r="F15" s="62" t="s">
        <v>13</v>
      </c>
      <c r="G15" s="63">
        <v>4767647785</v>
      </c>
      <c r="H15" s="64">
        <v>701323947.73000002</v>
      </c>
      <c r="I15" s="64">
        <v>789474780.46000004</v>
      </c>
      <c r="J15" s="64">
        <v>900721081.94000006</v>
      </c>
      <c r="K15" s="64">
        <v>405248130</v>
      </c>
      <c r="L15" s="64">
        <v>248426258.5</v>
      </c>
      <c r="M15" s="64">
        <v>212403565</v>
      </c>
      <c r="N15" s="64">
        <v>190703033</v>
      </c>
      <c r="O15" s="64">
        <v>65149108</v>
      </c>
      <c r="P15" s="64">
        <v>134597209</v>
      </c>
      <c r="Q15" s="64">
        <v>82665800</v>
      </c>
      <c r="R15" s="64">
        <v>55252783</v>
      </c>
      <c r="S15" s="64">
        <v>86740599</v>
      </c>
      <c r="T15" s="64">
        <v>125235789</v>
      </c>
      <c r="U15" s="64">
        <v>33004100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5">
        <v>1626723217</v>
      </c>
    </row>
    <row r="16" spans="1:102" s="51" customFormat="1" ht="38.25" customHeight="1" x14ac:dyDescent="0.25">
      <c r="A16" s="130"/>
      <c r="B16" s="132"/>
      <c r="C16" s="132"/>
      <c r="D16" s="132"/>
      <c r="E16" s="133"/>
      <c r="F16" s="47" t="s">
        <v>14</v>
      </c>
      <c r="G16" s="48">
        <v>8475601</v>
      </c>
      <c r="H16" s="49">
        <v>-2234459</v>
      </c>
      <c r="I16" s="49">
        <v>7018240</v>
      </c>
      <c r="J16" s="49">
        <v>5146940</v>
      </c>
      <c r="K16" s="49">
        <v>-842000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50">
        <v>-3030389</v>
      </c>
    </row>
    <row r="17" spans="1:34" s="45" customFormat="1" ht="38.25" customHeight="1" x14ac:dyDescent="0.25">
      <c r="A17" s="131"/>
      <c r="B17" s="132"/>
      <c r="C17" s="132"/>
      <c r="D17" s="132"/>
      <c r="E17" s="133"/>
      <c r="F17" s="53" t="s">
        <v>15</v>
      </c>
      <c r="G17" s="54">
        <v>4776123386</v>
      </c>
      <c r="H17" s="55">
        <v>699089488.73000002</v>
      </c>
      <c r="I17" s="55">
        <v>796493020.46000004</v>
      </c>
      <c r="J17" s="55">
        <v>905868021.94000006</v>
      </c>
      <c r="K17" s="55">
        <v>404406130</v>
      </c>
      <c r="L17" s="55">
        <v>248426258.5</v>
      </c>
      <c r="M17" s="55">
        <v>212403565</v>
      </c>
      <c r="N17" s="55">
        <v>190703033</v>
      </c>
      <c r="O17" s="55">
        <v>65149108</v>
      </c>
      <c r="P17" s="55">
        <v>134597209</v>
      </c>
      <c r="Q17" s="55">
        <v>82665800</v>
      </c>
      <c r="R17" s="55">
        <v>55252783</v>
      </c>
      <c r="S17" s="55">
        <v>86740599</v>
      </c>
      <c r="T17" s="55">
        <v>125235789</v>
      </c>
      <c r="U17" s="55">
        <v>33004100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6">
        <v>1623692828</v>
      </c>
      <c r="AH17" s="57"/>
    </row>
    <row r="18" spans="1:34" s="45" customFormat="1" ht="35.25" customHeight="1" x14ac:dyDescent="0.25">
      <c r="A18" s="106" t="s">
        <v>20</v>
      </c>
      <c r="B18" s="111" t="s">
        <v>21</v>
      </c>
      <c r="C18" s="112"/>
      <c r="D18" s="112"/>
      <c r="E18" s="112"/>
      <c r="F18" s="41" t="s">
        <v>13</v>
      </c>
      <c r="G18" s="42">
        <v>1719447782</v>
      </c>
      <c r="H18" s="43">
        <v>293481865</v>
      </c>
      <c r="I18" s="43">
        <v>385298115</v>
      </c>
      <c r="J18" s="66">
        <v>525216510</v>
      </c>
      <c r="K18" s="66">
        <v>188799355</v>
      </c>
      <c r="L18" s="66">
        <v>58719251</v>
      </c>
      <c r="M18" s="66">
        <v>64783428</v>
      </c>
      <c r="N18" s="66">
        <v>5029645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44">
        <v>708707629</v>
      </c>
    </row>
    <row r="19" spans="1:34" s="51" customFormat="1" ht="35.25" customHeight="1" x14ac:dyDescent="0.25">
      <c r="A19" s="107"/>
      <c r="B19" s="113"/>
      <c r="C19" s="114"/>
      <c r="D19" s="114"/>
      <c r="E19" s="114"/>
      <c r="F19" s="47" t="s">
        <v>14</v>
      </c>
      <c r="G19" s="48">
        <v>13976071</v>
      </c>
      <c r="H19" s="49">
        <f>2533079+60</f>
        <v>2533139</v>
      </c>
      <c r="I19" s="49">
        <v>7845843</v>
      </c>
      <c r="J19" s="49">
        <v>4917955</v>
      </c>
      <c r="K19" s="49">
        <v>-1114880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50">
        <v>2993997</v>
      </c>
    </row>
    <row r="20" spans="1:34" s="45" customFormat="1" ht="35.25" customHeight="1" x14ac:dyDescent="0.25">
      <c r="A20" s="108"/>
      <c r="B20" s="115"/>
      <c r="C20" s="116"/>
      <c r="D20" s="116"/>
      <c r="E20" s="116"/>
      <c r="F20" s="53" t="s">
        <v>15</v>
      </c>
      <c r="G20" s="54">
        <v>1733423853</v>
      </c>
      <c r="H20" s="55">
        <f>296014944+60</f>
        <v>296015004</v>
      </c>
      <c r="I20" s="55">
        <v>393143958</v>
      </c>
      <c r="J20" s="55">
        <v>530134465</v>
      </c>
      <c r="K20" s="55">
        <v>187684475</v>
      </c>
      <c r="L20" s="55">
        <v>58719251</v>
      </c>
      <c r="M20" s="55">
        <v>64783428</v>
      </c>
      <c r="N20" s="55">
        <v>5029645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6">
        <v>711701626</v>
      </c>
    </row>
    <row r="21" spans="1:34" s="51" customFormat="1" ht="30.75" customHeight="1" x14ac:dyDescent="0.25">
      <c r="A21" s="106" t="s">
        <v>22</v>
      </c>
      <c r="B21" s="127" t="s">
        <v>17</v>
      </c>
      <c r="C21" s="127"/>
      <c r="D21" s="127"/>
      <c r="E21" s="128"/>
      <c r="F21" s="62" t="s">
        <v>13</v>
      </c>
      <c r="G21" s="67">
        <v>127872108</v>
      </c>
      <c r="H21" s="68">
        <v>40735413</v>
      </c>
      <c r="I21" s="68">
        <v>35211883</v>
      </c>
      <c r="J21" s="69">
        <v>22706987</v>
      </c>
      <c r="K21" s="69">
        <v>3982701</v>
      </c>
      <c r="L21" s="69">
        <v>1019251</v>
      </c>
      <c r="M21" s="69">
        <v>1133428</v>
      </c>
      <c r="N21" s="69">
        <v>1029645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70">
        <v>63893921</v>
      </c>
    </row>
    <row r="22" spans="1:34" s="51" customFormat="1" ht="30.75" customHeight="1" x14ac:dyDescent="0.25">
      <c r="A22" s="107"/>
      <c r="B22" s="127"/>
      <c r="C22" s="127"/>
      <c r="D22" s="127"/>
      <c r="E22" s="128"/>
      <c r="F22" s="47" t="s">
        <v>14</v>
      </c>
      <c r="G22" s="48">
        <v>4022673</v>
      </c>
      <c r="H22" s="49">
        <f>2433935+60</f>
        <v>2433995</v>
      </c>
      <c r="I22" s="49">
        <v>1020603</v>
      </c>
      <c r="J22" s="71">
        <v>417955</v>
      </c>
      <c r="K22" s="71">
        <v>150120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  <c r="AG22" s="50">
        <v>2856753</v>
      </c>
    </row>
    <row r="23" spans="1:34" s="45" customFormat="1" ht="30.75" customHeight="1" x14ac:dyDescent="0.25">
      <c r="A23" s="108"/>
      <c r="B23" s="127"/>
      <c r="C23" s="127"/>
      <c r="D23" s="127"/>
      <c r="E23" s="128"/>
      <c r="F23" s="53" t="s">
        <v>15</v>
      </c>
      <c r="G23" s="72">
        <v>131894781</v>
      </c>
      <c r="H23" s="73">
        <f>43169348+60</f>
        <v>43169408</v>
      </c>
      <c r="I23" s="73">
        <v>36232486</v>
      </c>
      <c r="J23" s="73">
        <v>23124942</v>
      </c>
      <c r="K23" s="73">
        <v>4132821</v>
      </c>
      <c r="L23" s="73">
        <v>1019251</v>
      </c>
      <c r="M23" s="73">
        <v>1133428</v>
      </c>
      <c r="N23" s="73">
        <v>1029645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4">
        <v>66750674</v>
      </c>
    </row>
    <row r="24" spans="1:34" s="79" customFormat="1" ht="34.5" customHeight="1" x14ac:dyDescent="0.3">
      <c r="A24" s="96" t="s">
        <v>23</v>
      </c>
      <c r="B24" s="99" t="s">
        <v>24</v>
      </c>
      <c r="C24" s="105" t="s">
        <v>154</v>
      </c>
      <c r="D24" s="105">
        <v>2015</v>
      </c>
      <c r="E24" s="105">
        <v>2019</v>
      </c>
      <c r="F24" s="41" t="s">
        <v>13</v>
      </c>
      <c r="G24" s="75">
        <v>224000</v>
      </c>
      <c r="H24" s="76">
        <v>179200</v>
      </c>
      <c r="I24" s="76">
        <v>44800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8">
        <v>0</v>
      </c>
    </row>
    <row r="25" spans="1:34" s="79" customFormat="1" ht="34.5" customHeight="1" x14ac:dyDescent="0.3">
      <c r="A25" s="97"/>
      <c r="B25" s="100"/>
      <c r="C25" s="103"/>
      <c r="D25" s="103"/>
      <c r="E25" s="103"/>
      <c r="F25" s="47" t="s">
        <v>14</v>
      </c>
      <c r="G25" s="48">
        <v>231700</v>
      </c>
      <c r="H25" s="80">
        <v>185400</v>
      </c>
      <c r="I25" s="49">
        <v>0</v>
      </c>
      <c r="J25" s="49">
        <v>46300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81">
        <v>0</v>
      </c>
      <c r="X25" s="81">
        <v>0</v>
      </c>
      <c r="Y25" s="81">
        <v>0</v>
      </c>
      <c r="Z25" s="81">
        <v>0</v>
      </c>
      <c r="AA25" s="81">
        <v>0</v>
      </c>
      <c r="AB25" s="81">
        <v>0</v>
      </c>
      <c r="AC25" s="81">
        <v>0</v>
      </c>
      <c r="AD25" s="81">
        <v>0</v>
      </c>
      <c r="AE25" s="81">
        <v>0</v>
      </c>
      <c r="AF25" s="81">
        <v>0</v>
      </c>
      <c r="AG25" s="50">
        <v>0</v>
      </c>
    </row>
    <row r="26" spans="1:34" s="79" customFormat="1" ht="34.5" customHeight="1" x14ac:dyDescent="0.3">
      <c r="A26" s="98"/>
      <c r="B26" s="101"/>
      <c r="C26" s="104"/>
      <c r="D26" s="104"/>
      <c r="E26" s="104"/>
      <c r="F26" s="53" t="s">
        <v>15</v>
      </c>
      <c r="G26" s="72">
        <v>455700</v>
      </c>
      <c r="H26" s="73">
        <v>364600</v>
      </c>
      <c r="I26" s="73">
        <v>44800</v>
      </c>
      <c r="J26" s="73">
        <v>46300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4">
        <v>0</v>
      </c>
    </row>
    <row r="27" spans="1:34" s="79" customFormat="1" ht="34.5" customHeight="1" x14ac:dyDescent="0.3">
      <c r="A27" s="96" t="s">
        <v>25</v>
      </c>
      <c r="B27" s="99" t="s">
        <v>24</v>
      </c>
      <c r="C27" s="105" t="s">
        <v>155</v>
      </c>
      <c r="D27" s="105">
        <v>2015</v>
      </c>
      <c r="E27" s="105">
        <v>2017</v>
      </c>
      <c r="F27" s="41" t="s">
        <v>13</v>
      </c>
      <c r="G27" s="75">
        <v>54570</v>
      </c>
      <c r="H27" s="76">
        <v>13370</v>
      </c>
      <c r="I27" s="76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/>
      <c r="Y27" s="77"/>
      <c r="Z27" s="77"/>
      <c r="AA27" s="77"/>
      <c r="AB27" s="77"/>
      <c r="AC27" s="77"/>
      <c r="AD27" s="77"/>
      <c r="AE27" s="77"/>
      <c r="AF27" s="77"/>
      <c r="AG27" s="78">
        <v>13370</v>
      </c>
    </row>
    <row r="28" spans="1:34" s="79" customFormat="1" ht="34.5" customHeight="1" x14ac:dyDescent="0.3">
      <c r="A28" s="97"/>
      <c r="B28" s="100"/>
      <c r="C28" s="103"/>
      <c r="D28" s="103"/>
      <c r="E28" s="103"/>
      <c r="F28" s="47" t="s">
        <v>14</v>
      </c>
      <c r="G28" s="48">
        <v>-54570</v>
      </c>
      <c r="H28" s="80">
        <v>-13370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81">
        <v>0</v>
      </c>
      <c r="X28" s="81">
        <v>0</v>
      </c>
      <c r="Y28" s="81">
        <v>0</v>
      </c>
      <c r="Z28" s="81">
        <v>0</v>
      </c>
      <c r="AA28" s="81">
        <v>0</v>
      </c>
      <c r="AB28" s="81">
        <v>0</v>
      </c>
      <c r="AC28" s="81">
        <v>0</v>
      </c>
      <c r="AD28" s="81">
        <v>0</v>
      </c>
      <c r="AE28" s="81">
        <v>0</v>
      </c>
      <c r="AF28" s="81">
        <v>0</v>
      </c>
      <c r="AG28" s="50">
        <v>-13370</v>
      </c>
    </row>
    <row r="29" spans="1:34" s="79" customFormat="1" ht="34.5" customHeight="1" x14ac:dyDescent="0.3">
      <c r="A29" s="98"/>
      <c r="B29" s="101"/>
      <c r="C29" s="104"/>
      <c r="D29" s="104"/>
      <c r="E29" s="104"/>
      <c r="F29" s="53" t="s">
        <v>15</v>
      </c>
      <c r="G29" s="72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73">
        <v>0</v>
      </c>
      <c r="AG29" s="74">
        <v>0</v>
      </c>
    </row>
    <row r="30" spans="1:34" s="79" customFormat="1" ht="34.5" customHeight="1" x14ac:dyDescent="0.3">
      <c r="A30" s="96" t="s">
        <v>26</v>
      </c>
      <c r="B30" s="99" t="s">
        <v>24</v>
      </c>
      <c r="C30" s="105" t="s">
        <v>156</v>
      </c>
      <c r="D30" s="105">
        <v>2015</v>
      </c>
      <c r="E30" s="105">
        <v>2017</v>
      </c>
      <c r="F30" s="41" t="s">
        <v>13</v>
      </c>
      <c r="G30" s="75">
        <v>116300</v>
      </c>
      <c r="H30" s="76">
        <v>36660</v>
      </c>
      <c r="I30" s="76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8">
        <v>0</v>
      </c>
    </row>
    <row r="31" spans="1:34" s="79" customFormat="1" ht="34.5" customHeight="1" x14ac:dyDescent="0.3">
      <c r="A31" s="97"/>
      <c r="B31" s="100"/>
      <c r="C31" s="103"/>
      <c r="D31" s="103"/>
      <c r="E31" s="103"/>
      <c r="F31" s="47" t="s">
        <v>14</v>
      </c>
      <c r="G31" s="48">
        <v>-116300</v>
      </c>
      <c r="H31" s="80">
        <v>-36660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50">
        <v>0</v>
      </c>
    </row>
    <row r="32" spans="1:34" s="79" customFormat="1" ht="34.5" customHeight="1" x14ac:dyDescent="0.3">
      <c r="A32" s="98"/>
      <c r="B32" s="101"/>
      <c r="C32" s="104"/>
      <c r="D32" s="104"/>
      <c r="E32" s="104"/>
      <c r="F32" s="53" t="s">
        <v>15</v>
      </c>
      <c r="G32" s="72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3">
        <v>0</v>
      </c>
      <c r="AC32" s="73">
        <v>0</v>
      </c>
      <c r="AD32" s="73">
        <v>0</v>
      </c>
      <c r="AE32" s="73">
        <v>0</v>
      </c>
      <c r="AF32" s="73">
        <v>0</v>
      </c>
      <c r="AG32" s="74">
        <v>0</v>
      </c>
    </row>
    <row r="33" spans="1:33" s="79" customFormat="1" ht="34.5" customHeight="1" x14ac:dyDescent="0.3">
      <c r="A33" s="96" t="s">
        <v>27</v>
      </c>
      <c r="B33" s="99" t="s">
        <v>28</v>
      </c>
      <c r="C33" s="105" t="s">
        <v>157</v>
      </c>
      <c r="D33" s="105">
        <v>2016</v>
      </c>
      <c r="E33" s="105">
        <v>2017</v>
      </c>
      <c r="F33" s="41" t="s">
        <v>13</v>
      </c>
      <c r="G33" s="75">
        <v>106813</v>
      </c>
      <c r="H33" s="76">
        <v>44970</v>
      </c>
      <c r="I33" s="76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8">
        <v>0</v>
      </c>
    </row>
    <row r="34" spans="1:33" s="79" customFormat="1" ht="34.5" customHeight="1" x14ac:dyDescent="0.3">
      <c r="A34" s="97"/>
      <c r="B34" s="100"/>
      <c r="C34" s="103"/>
      <c r="D34" s="103"/>
      <c r="E34" s="103"/>
      <c r="F34" s="47" t="s">
        <v>14</v>
      </c>
      <c r="G34" s="48">
        <v>-106813</v>
      </c>
      <c r="H34" s="80">
        <v>-44970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81">
        <v>0</v>
      </c>
      <c r="X34" s="81">
        <v>0</v>
      </c>
      <c r="Y34" s="81">
        <v>0</v>
      </c>
      <c r="Z34" s="81">
        <v>0</v>
      </c>
      <c r="AA34" s="81">
        <v>0</v>
      </c>
      <c r="AB34" s="81">
        <v>0</v>
      </c>
      <c r="AC34" s="81">
        <v>0</v>
      </c>
      <c r="AD34" s="81">
        <v>0</v>
      </c>
      <c r="AE34" s="81">
        <v>0</v>
      </c>
      <c r="AF34" s="81">
        <v>0</v>
      </c>
      <c r="AG34" s="50">
        <v>0</v>
      </c>
    </row>
    <row r="35" spans="1:33" s="79" customFormat="1" ht="34.5" customHeight="1" x14ac:dyDescent="0.3">
      <c r="A35" s="98"/>
      <c r="B35" s="101"/>
      <c r="C35" s="104"/>
      <c r="D35" s="104"/>
      <c r="E35" s="104"/>
      <c r="F35" s="53" t="s">
        <v>15</v>
      </c>
      <c r="G35" s="72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3">
        <v>0</v>
      </c>
      <c r="AE35" s="73">
        <v>0</v>
      </c>
      <c r="AF35" s="73">
        <v>0</v>
      </c>
      <c r="AG35" s="74">
        <v>0</v>
      </c>
    </row>
    <row r="36" spans="1:33" s="79" customFormat="1" ht="34.5" customHeight="1" x14ac:dyDescent="0.3">
      <c r="A36" s="96" t="s">
        <v>29</v>
      </c>
      <c r="B36" s="99" t="s">
        <v>28</v>
      </c>
      <c r="C36" s="105" t="s">
        <v>158</v>
      </c>
      <c r="D36" s="105">
        <v>2016</v>
      </c>
      <c r="E36" s="105">
        <v>2018</v>
      </c>
      <c r="F36" s="41" t="s">
        <v>13</v>
      </c>
      <c r="G36" s="75">
        <v>220380</v>
      </c>
      <c r="H36" s="76">
        <v>83200</v>
      </c>
      <c r="I36" s="76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8">
        <v>83200</v>
      </c>
    </row>
    <row r="37" spans="1:33" s="79" customFormat="1" ht="34.5" customHeight="1" x14ac:dyDescent="0.3">
      <c r="A37" s="97"/>
      <c r="B37" s="100"/>
      <c r="C37" s="103"/>
      <c r="D37" s="103"/>
      <c r="E37" s="103"/>
      <c r="F37" s="47" t="s">
        <v>14</v>
      </c>
      <c r="G37" s="48">
        <v>150300</v>
      </c>
      <c r="H37" s="80">
        <v>120200</v>
      </c>
      <c r="I37" s="49">
        <v>30100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81">
        <v>0</v>
      </c>
      <c r="X37" s="81">
        <v>0</v>
      </c>
      <c r="Y37" s="81">
        <v>0</v>
      </c>
      <c r="Z37" s="81">
        <v>0</v>
      </c>
      <c r="AA37" s="81">
        <v>0</v>
      </c>
      <c r="AB37" s="81">
        <v>0</v>
      </c>
      <c r="AC37" s="81">
        <v>0</v>
      </c>
      <c r="AD37" s="81">
        <v>0</v>
      </c>
      <c r="AE37" s="81">
        <v>0</v>
      </c>
      <c r="AF37" s="81">
        <v>0</v>
      </c>
      <c r="AG37" s="50">
        <v>120200</v>
      </c>
    </row>
    <row r="38" spans="1:33" s="79" customFormat="1" ht="34.5" customHeight="1" x14ac:dyDescent="0.3">
      <c r="A38" s="98"/>
      <c r="B38" s="101"/>
      <c r="C38" s="104"/>
      <c r="D38" s="104"/>
      <c r="E38" s="104"/>
      <c r="F38" s="53" t="s">
        <v>15</v>
      </c>
      <c r="G38" s="72">
        <v>370680</v>
      </c>
      <c r="H38" s="73">
        <v>203400</v>
      </c>
      <c r="I38" s="73">
        <v>30100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3">
        <v>0</v>
      </c>
      <c r="AC38" s="73">
        <v>0</v>
      </c>
      <c r="AD38" s="73">
        <v>0</v>
      </c>
      <c r="AE38" s="73">
        <v>0</v>
      </c>
      <c r="AF38" s="73">
        <v>0</v>
      </c>
      <c r="AG38" s="74">
        <v>203400</v>
      </c>
    </row>
    <row r="39" spans="1:33" s="79" customFormat="1" ht="49.5" customHeight="1" x14ac:dyDescent="0.3">
      <c r="A39" s="96" t="s">
        <v>30</v>
      </c>
      <c r="B39" s="99" t="s">
        <v>31</v>
      </c>
      <c r="C39" s="105" t="s">
        <v>159</v>
      </c>
      <c r="D39" s="105">
        <v>2016</v>
      </c>
      <c r="E39" s="105">
        <v>2018</v>
      </c>
      <c r="F39" s="41" t="s">
        <v>13</v>
      </c>
      <c r="G39" s="75">
        <v>1958934</v>
      </c>
      <c r="H39" s="76">
        <v>650943</v>
      </c>
      <c r="I39" s="76">
        <v>688444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8">
        <v>0</v>
      </c>
    </row>
    <row r="40" spans="1:33" s="79" customFormat="1" ht="49.5" customHeight="1" x14ac:dyDescent="0.3">
      <c r="A40" s="97"/>
      <c r="B40" s="100"/>
      <c r="C40" s="103"/>
      <c r="D40" s="103"/>
      <c r="E40" s="103"/>
      <c r="F40" s="47" t="s">
        <v>14</v>
      </c>
      <c r="G40" s="48">
        <v>-56540</v>
      </c>
      <c r="H40" s="80">
        <v>-34400</v>
      </c>
      <c r="I40" s="49">
        <v>-22140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  <c r="AG40" s="50">
        <v>0</v>
      </c>
    </row>
    <row r="41" spans="1:33" s="79" customFormat="1" ht="49.5" customHeight="1" x14ac:dyDescent="0.3">
      <c r="A41" s="98"/>
      <c r="B41" s="101"/>
      <c r="C41" s="104"/>
      <c r="D41" s="104"/>
      <c r="E41" s="104"/>
      <c r="F41" s="53" t="s">
        <v>15</v>
      </c>
      <c r="G41" s="72">
        <v>1902394</v>
      </c>
      <c r="H41" s="73">
        <v>616543</v>
      </c>
      <c r="I41" s="73">
        <v>666304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3">
        <v>0</v>
      </c>
      <c r="AD41" s="73">
        <v>0</v>
      </c>
      <c r="AE41" s="73">
        <v>0</v>
      </c>
      <c r="AF41" s="73">
        <v>0</v>
      </c>
      <c r="AG41" s="74">
        <v>0</v>
      </c>
    </row>
    <row r="42" spans="1:33" s="79" customFormat="1" ht="34.5" customHeight="1" x14ac:dyDescent="0.3">
      <c r="A42" s="96" t="s">
        <v>32</v>
      </c>
      <c r="B42" s="99" t="s">
        <v>28</v>
      </c>
      <c r="C42" s="105" t="s">
        <v>160</v>
      </c>
      <c r="D42" s="105">
        <v>2017</v>
      </c>
      <c r="E42" s="105">
        <v>2018</v>
      </c>
      <c r="F42" s="41" t="s">
        <v>13</v>
      </c>
      <c r="G42" s="75">
        <v>0</v>
      </c>
      <c r="H42" s="76">
        <v>0</v>
      </c>
      <c r="I42" s="76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8">
        <v>0</v>
      </c>
    </row>
    <row r="43" spans="1:33" s="79" customFormat="1" ht="34.5" customHeight="1" x14ac:dyDescent="0.3">
      <c r="A43" s="97"/>
      <c r="B43" s="100"/>
      <c r="C43" s="103"/>
      <c r="D43" s="103"/>
      <c r="E43" s="103"/>
      <c r="F43" s="47" t="s">
        <v>14</v>
      </c>
      <c r="G43" s="48">
        <v>81700</v>
      </c>
      <c r="H43" s="80">
        <v>65300</v>
      </c>
      <c r="I43" s="49">
        <v>16400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50">
        <v>0</v>
      </c>
    </row>
    <row r="44" spans="1:33" s="79" customFormat="1" ht="34.5" customHeight="1" x14ac:dyDescent="0.3">
      <c r="A44" s="98"/>
      <c r="B44" s="101"/>
      <c r="C44" s="104"/>
      <c r="D44" s="104"/>
      <c r="E44" s="104"/>
      <c r="F44" s="53" t="s">
        <v>15</v>
      </c>
      <c r="G44" s="72">
        <v>81700</v>
      </c>
      <c r="H44" s="73">
        <v>65300</v>
      </c>
      <c r="I44" s="73">
        <v>16400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73">
        <v>0</v>
      </c>
      <c r="AA44" s="73">
        <v>0</v>
      </c>
      <c r="AB44" s="73">
        <v>0</v>
      </c>
      <c r="AC44" s="73">
        <v>0</v>
      </c>
      <c r="AD44" s="73">
        <v>0</v>
      </c>
      <c r="AE44" s="73">
        <v>0</v>
      </c>
      <c r="AF44" s="73">
        <v>0</v>
      </c>
      <c r="AG44" s="74">
        <v>0</v>
      </c>
    </row>
    <row r="45" spans="1:33" s="79" customFormat="1" ht="34.5" customHeight="1" x14ac:dyDescent="0.3">
      <c r="A45" s="96" t="s">
        <v>33</v>
      </c>
      <c r="B45" s="99" t="s">
        <v>28</v>
      </c>
      <c r="C45" s="105" t="s">
        <v>161</v>
      </c>
      <c r="D45" s="105">
        <v>2016</v>
      </c>
      <c r="E45" s="105">
        <v>2017</v>
      </c>
      <c r="F45" s="41" t="s">
        <v>13</v>
      </c>
      <c r="G45" s="75">
        <v>0</v>
      </c>
      <c r="H45" s="76">
        <v>0</v>
      </c>
      <c r="I45" s="76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8">
        <v>0</v>
      </c>
    </row>
    <row r="46" spans="1:33" s="79" customFormat="1" ht="34.5" customHeight="1" x14ac:dyDescent="0.3">
      <c r="A46" s="97"/>
      <c r="B46" s="100"/>
      <c r="C46" s="103"/>
      <c r="D46" s="103"/>
      <c r="E46" s="103"/>
      <c r="F46" s="47" t="s">
        <v>14</v>
      </c>
      <c r="G46" s="48">
        <v>106813</v>
      </c>
      <c r="H46" s="80">
        <v>44970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50">
        <v>0</v>
      </c>
    </row>
    <row r="47" spans="1:33" s="79" customFormat="1" ht="34.5" customHeight="1" x14ac:dyDescent="0.3">
      <c r="A47" s="98"/>
      <c r="B47" s="101"/>
      <c r="C47" s="104"/>
      <c r="D47" s="104"/>
      <c r="E47" s="104"/>
      <c r="F47" s="53" t="s">
        <v>15</v>
      </c>
      <c r="G47" s="72">
        <v>106813</v>
      </c>
      <c r="H47" s="73">
        <v>44970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0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X47" s="73">
        <v>0</v>
      </c>
      <c r="Y47" s="73">
        <v>0</v>
      </c>
      <c r="Z47" s="73">
        <v>0</v>
      </c>
      <c r="AA47" s="73">
        <v>0</v>
      </c>
      <c r="AB47" s="73">
        <v>0</v>
      </c>
      <c r="AC47" s="73">
        <v>0</v>
      </c>
      <c r="AD47" s="73">
        <v>0</v>
      </c>
      <c r="AE47" s="73">
        <v>0</v>
      </c>
      <c r="AF47" s="73">
        <v>0</v>
      </c>
      <c r="AG47" s="74">
        <v>0</v>
      </c>
    </row>
    <row r="48" spans="1:33" s="79" customFormat="1" ht="34.5" customHeight="1" x14ac:dyDescent="0.3">
      <c r="A48" s="96" t="s">
        <v>34</v>
      </c>
      <c r="B48" s="99" t="s">
        <v>24</v>
      </c>
      <c r="C48" s="105" t="s">
        <v>162</v>
      </c>
      <c r="D48" s="105">
        <v>2015</v>
      </c>
      <c r="E48" s="105">
        <v>2017</v>
      </c>
      <c r="F48" s="41" t="s">
        <v>13</v>
      </c>
      <c r="G48" s="75">
        <v>0</v>
      </c>
      <c r="H48" s="76">
        <v>0</v>
      </c>
      <c r="I48" s="76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8">
        <v>0</v>
      </c>
    </row>
    <row r="49" spans="1:33" s="79" customFormat="1" ht="34.5" customHeight="1" x14ac:dyDescent="0.3">
      <c r="A49" s="97"/>
      <c r="B49" s="100"/>
      <c r="C49" s="103"/>
      <c r="D49" s="103"/>
      <c r="E49" s="103"/>
      <c r="F49" s="47" t="s">
        <v>14</v>
      </c>
      <c r="G49" s="48">
        <v>54570</v>
      </c>
      <c r="H49" s="80">
        <v>13370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  <c r="AG49" s="50">
        <v>13370</v>
      </c>
    </row>
    <row r="50" spans="1:33" s="79" customFormat="1" ht="34.5" customHeight="1" x14ac:dyDescent="0.3">
      <c r="A50" s="98"/>
      <c r="B50" s="101"/>
      <c r="C50" s="104"/>
      <c r="D50" s="104"/>
      <c r="E50" s="104"/>
      <c r="F50" s="53" t="s">
        <v>15</v>
      </c>
      <c r="G50" s="72">
        <v>54570</v>
      </c>
      <c r="H50" s="73">
        <v>13370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X50" s="73">
        <v>0</v>
      </c>
      <c r="Y50" s="73">
        <v>0</v>
      </c>
      <c r="Z50" s="73">
        <v>0</v>
      </c>
      <c r="AA50" s="73">
        <v>0</v>
      </c>
      <c r="AB50" s="73">
        <v>0</v>
      </c>
      <c r="AC50" s="73">
        <v>0</v>
      </c>
      <c r="AD50" s="73">
        <v>0</v>
      </c>
      <c r="AE50" s="73">
        <v>0</v>
      </c>
      <c r="AF50" s="73">
        <v>0</v>
      </c>
      <c r="AG50" s="74">
        <v>13370</v>
      </c>
    </row>
    <row r="51" spans="1:33" s="79" customFormat="1" ht="34.5" customHeight="1" x14ac:dyDescent="0.3">
      <c r="A51" s="96" t="s">
        <v>35</v>
      </c>
      <c r="B51" s="99" t="s">
        <v>24</v>
      </c>
      <c r="C51" s="105" t="s">
        <v>163</v>
      </c>
      <c r="D51" s="105">
        <v>2015</v>
      </c>
      <c r="E51" s="105">
        <v>2017</v>
      </c>
      <c r="F51" s="41" t="s">
        <v>13</v>
      </c>
      <c r="G51" s="75">
        <v>0</v>
      </c>
      <c r="H51" s="76">
        <v>0</v>
      </c>
      <c r="I51" s="76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8">
        <v>0</v>
      </c>
    </row>
    <row r="52" spans="1:33" s="79" customFormat="1" ht="34.5" customHeight="1" x14ac:dyDescent="0.3">
      <c r="A52" s="97"/>
      <c r="B52" s="100"/>
      <c r="C52" s="103"/>
      <c r="D52" s="103"/>
      <c r="E52" s="103"/>
      <c r="F52" s="47" t="s">
        <v>14</v>
      </c>
      <c r="G52" s="48">
        <v>116300</v>
      </c>
      <c r="H52" s="80">
        <v>36660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  <c r="AG52" s="50">
        <v>0</v>
      </c>
    </row>
    <row r="53" spans="1:33" s="79" customFormat="1" ht="34.5" customHeight="1" x14ac:dyDescent="0.3">
      <c r="A53" s="98"/>
      <c r="B53" s="101"/>
      <c r="C53" s="104"/>
      <c r="D53" s="104"/>
      <c r="E53" s="104"/>
      <c r="F53" s="53" t="s">
        <v>15</v>
      </c>
      <c r="G53" s="72">
        <v>116300</v>
      </c>
      <c r="H53" s="73">
        <v>36660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0</v>
      </c>
      <c r="Z53" s="73">
        <v>0</v>
      </c>
      <c r="AA53" s="73">
        <v>0</v>
      </c>
      <c r="AB53" s="73">
        <v>0</v>
      </c>
      <c r="AC53" s="73">
        <v>0</v>
      </c>
      <c r="AD53" s="73">
        <v>0</v>
      </c>
      <c r="AE53" s="73">
        <v>0</v>
      </c>
      <c r="AF53" s="73">
        <v>0</v>
      </c>
      <c r="AG53" s="74">
        <v>0</v>
      </c>
    </row>
    <row r="54" spans="1:33" s="79" customFormat="1" ht="37.5" customHeight="1" x14ac:dyDescent="0.3">
      <c r="A54" s="96" t="s">
        <v>36</v>
      </c>
      <c r="B54" s="99" t="s">
        <v>37</v>
      </c>
      <c r="C54" s="105" t="s">
        <v>164</v>
      </c>
      <c r="D54" s="105">
        <v>2017</v>
      </c>
      <c r="E54" s="105">
        <v>2020</v>
      </c>
      <c r="F54" s="41" t="s">
        <v>13</v>
      </c>
      <c r="G54" s="75">
        <v>0</v>
      </c>
      <c r="H54" s="76">
        <v>0</v>
      </c>
      <c r="I54" s="76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8">
        <v>0</v>
      </c>
    </row>
    <row r="55" spans="1:33" s="79" customFormat="1" ht="37.5" customHeight="1" x14ac:dyDescent="0.3">
      <c r="A55" s="97"/>
      <c r="B55" s="100"/>
      <c r="C55" s="103"/>
      <c r="D55" s="103"/>
      <c r="E55" s="103"/>
      <c r="F55" s="47" t="s">
        <v>14</v>
      </c>
      <c r="G55" s="48">
        <v>1044857</v>
      </c>
      <c r="H55" s="80">
        <v>165897</v>
      </c>
      <c r="I55" s="49">
        <v>357185</v>
      </c>
      <c r="J55" s="49">
        <v>371655</v>
      </c>
      <c r="K55" s="49">
        <v>150120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  <c r="AG55" s="50">
        <v>165897</v>
      </c>
    </row>
    <row r="56" spans="1:33" s="79" customFormat="1" ht="37.5" customHeight="1" x14ac:dyDescent="0.3">
      <c r="A56" s="98"/>
      <c r="B56" s="101"/>
      <c r="C56" s="104"/>
      <c r="D56" s="104"/>
      <c r="E56" s="104"/>
      <c r="F56" s="53" t="s">
        <v>15</v>
      </c>
      <c r="G56" s="72">
        <v>1044857</v>
      </c>
      <c r="H56" s="73">
        <v>165897</v>
      </c>
      <c r="I56" s="73">
        <v>357185</v>
      </c>
      <c r="J56" s="73">
        <v>371655</v>
      </c>
      <c r="K56" s="73">
        <v>150120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0</v>
      </c>
      <c r="Z56" s="73">
        <v>0</v>
      </c>
      <c r="AA56" s="73">
        <v>0</v>
      </c>
      <c r="AB56" s="73">
        <v>0</v>
      </c>
      <c r="AC56" s="73">
        <v>0</v>
      </c>
      <c r="AD56" s="73">
        <v>0</v>
      </c>
      <c r="AE56" s="73">
        <v>0</v>
      </c>
      <c r="AF56" s="73">
        <v>0</v>
      </c>
      <c r="AG56" s="74">
        <v>165897</v>
      </c>
    </row>
    <row r="57" spans="1:33" s="79" customFormat="1" ht="45.75" customHeight="1" x14ac:dyDescent="0.3">
      <c r="A57" s="96" t="s">
        <v>38</v>
      </c>
      <c r="B57" s="99" t="s">
        <v>39</v>
      </c>
      <c r="C57" s="105" t="s">
        <v>165</v>
      </c>
      <c r="D57" s="105">
        <v>2017</v>
      </c>
      <c r="E57" s="105">
        <v>2018</v>
      </c>
      <c r="F57" s="41" t="s">
        <v>13</v>
      </c>
      <c r="G57" s="75">
        <v>0</v>
      </c>
      <c r="H57" s="76">
        <v>0</v>
      </c>
      <c r="I57" s="76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8">
        <v>0</v>
      </c>
    </row>
    <row r="58" spans="1:33" s="79" customFormat="1" ht="45.75" customHeight="1" x14ac:dyDescent="0.3">
      <c r="A58" s="97"/>
      <c r="B58" s="100"/>
      <c r="C58" s="103"/>
      <c r="D58" s="103"/>
      <c r="E58" s="103"/>
      <c r="F58" s="47" t="s">
        <v>14</v>
      </c>
      <c r="G58" s="48">
        <v>1580056</v>
      </c>
      <c r="H58" s="80">
        <v>1222198</v>
      </c>
      <c r="I58" s="49">
        <v>357858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  <c r="AG58" s="50">
        <v>1580056</v>
      </c>
    </row>
    <row r="59" spans="1:33" s="79" customFormat="1" ht="45.75" customHeight="1" x14ac:dyDescent="0.3">
      <c r="A59" s="98"/>
      <c r="B59" s="101"/>
      <c r="C59" s="104"/>
      <c r="D59" s="104"/>
      <c r="E59" s="104"/>
      <c r="F59" s="53" t="s">
        <v>15</v>
      </c>
      <c r="G59" s="72">
        <v>1580056</v>
      </c>
      <c r="H59" s="73">
        <v>1222198</v>
      </c>
      <c r="I59" s="73">
        <v>357858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0</v>
      </c>
      <c r="X59" s="73">
        <v>0</v>
      </c>
      <c r="Y59" s="73">
        <v>0</v>
      </c>
      <c r="Z59" s="73">
        <v>0</v>
      </c>
      <c r="AA59" s="73">
        <v>0</v>
      </c>
      <c r="AB59" s="73">
        <v>0</v>
      </c>
      <c r="AC59" s="73">
        <v>0</v>
      </c>
      <c r="AD59" s="73">
        <v>0</v>
      </c>
      <c r="AE59" s="73">
        <v>0</v>
      </c>
      <c r="AF59" s="73">
        <v>0</v>
      </c>
      <c r="AG59" s="74">
        <v>1580056</v>
      </c>
    </row>
    <row r="60" spans="1:33" s="79" customFormat="1" ht="45.75" customHeight="1" x14ac:dyDescent="0.3">
      <c r="A60" s="96" t="s">
        <v>40</v>
      </c>
      <c r="B60" s="99" t="s">
        <v>39</v>
      </c>
      <c r="C60" s="105" t="s">
        <v>166</v>
      </c>
      <c r="D60" s="105">
        <v>2017</v>
      </c>
      <c r="E60" s="105">
        <v>2018</v>
      </c>
      <c r="F60" s="41" t="s">
        <v>13</v>
      </c>
      <c r="G60" s="75">
        <v>0</v>
      </c>
      <c r="H60" s="76">
        <v>0</v>
      </c>
      <c r="I60" s="76">
        <v>0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  <c r="AB60" s="77">
        <v>0</v>
      </c>
      <c r="AC60" s="77">
        <v>0</v>
      </c>
      <c r="AD60" s="77">
        <v>0</v>
      </c>
      <c r="AE60" s="77">
        <v>0</v>
      </c>
      <c r="AF60" s="77">
        <v>0</v>
      </c>
      <c r="AG60" s="78">
        <v>0</v>
      </c>
    </row>
    <row r="61" spans="1:33" s="79" customFormat="1" ht="45.75" customHeight="1" x14ac:dyDescent="0.3">
      <c r="A61" s="97"/>
      <c r="B61" s="100"/>
      <c r="C61" s="103"/>
      <c r="D61" s="103"/>
      <c r="E61" s="103"/>
      <c r="F61" s="47" t="s">
        <v>14</v>
      </c>
      <c r="G61" s="48">
        <v>990600</v>
      </c>
      <c r="H61" s="80">
        <v>709400</v>
      </c>
      <c r="I61" s="49">
        <v>281200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50">
        <v>990600</v>
      </c>
    </row>
    <row r="62" spans="1:33" s="79" customFormat="1" ht="45.75" customHeight="1" x14ac:dyDescent="0.3">
      <c r="A62" s="98"/>
      <c r="B62" s="101"/>
      <c r="C62" s="104"/>
      <c r="D62" s="104"/>
      <c r="E62" s="104"/>
      <c r="F62" s="53" t="s">
        <v>15</v>
      </c>
      <c r="G62" s="72">
        <v>990600</v>
      </c>
      <c r="H62" s="73">
        <v>709400</v>
      </c>
      <c r="I62" s="73">
        <v>281200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0</v>
      </c>
      <c r="X62" s="73">
        <v>0</v>
      </c>
      <c r="Y62" s="73">
        <v>0</v>
      </c>
      <c r="Z62" s="73">
        <v>0</v>
      </c>
      <c r="AA62" s="73">
        <v>0</v>
      </c>
      <c r="AB62" s="73">
        <v>0</v>
      </c>
      <c r="AC62" s="73">
        <v>0</v>
      </c>
      <c r="AD62" s="73">
        <v>0</v>
      </c>
      <c r="AE62" s="73">
        <v>0</v>
      </c>
      <c r="AF62" s="73">
        <v>0</v>
      </c>
      <c r="AG62" s="74">
        <v>990600</v>
      </c>
    </row>
    <row r="63" spans="1:33" s="51" customFormat="1" ht="38.25" customHeight="1" x14ac:dyDescent="0.25">
      <c r="A63" s="106" t="s">
        <v>41</v>
      </c>
      <c r="B63" s="127" t="s">
        <v>19</v>
      </c>
      <c r="C63" s="127"/>
      <c r="D63" s="127"/>
      <c r="E63" s="128"/>
      <c r="F63" s="82" t="s">
        <v>13</v>
      </c>
      <c r="G63" s="59">
        <v>1591575674</v>
      </c>
      <c r="H63" s="60">
        <v>252746452</v>
      </c>
      <c r="I63" s="60">
        <v>350086232</v>
      </c>
      <c r="J63" s="83">
        <v>502509523</v>
      </c>
      <c r="K63" s="83">
        <v>184816654</v>
      </c>
      <c r="L63" s="83">
        <v>57700000</v>
      </c>
      <c r="M63" s="83">
        <v>63650000</v>
      </c>
      <c r="N63" s="83">
        <v>4000000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3">
        <v>0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0</v>
      </c>
      <c r="AB63" s="77">
        <v>0</v>
      </c>
      <c r="AC63" s="77">
        <v>0</v>
      </c>
      <c r="AD63" s="77">
        <v>0</v>
      </c>
      <c r="AE63" s="77">
        <v>0</v>
      </c>
      <c r="AF63" s="77">
        <v>0</v>
      </c>
      <c r="AG63" s="78">
        <v>644813708</v>
      </c>
    </row>
    <row r="64" spans="1:33" s="51" customFormat="1" ht="38.25" customHeight="1" x14ac:dyDescent="0.25">
      <c r="A64" s="107"/>
      <c r="B64" s="127"/>
      <c r="C64" s="127"/>
      <c r="D64" s="127"/>
      <c r="E64" s="128"/>
      <c r="F64" s="47" t="s">
        <v>14</v>
      </c>
      <c r="G64" s="84">
        <v>9953398</v>
      </c>
      <c r="H64" s="49">
        <v>99144</v>
      </c>
      <c r="I64" s="49">
        <v>6825240</v>
      </c>
      <c r="J64" s="49">
        <v>4500000</v>
      </c>
      <c r="K64" s="49">
        <v>-1265000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81">
        <v>0</v>
      </c>
      <c r="X64" s="81">
        <v>0</v>
      </c>
      <c r="Y64" s="81">
        <v>0</v>
      </c>
      <c r="Z64" s="81">
        <v>0</v>
      </c>
      <c r="AA64" s="81">
        <v>0</v>
      </c>
      <c r="AB64" s="81">
        <v>0</v>
      </c>
      <c r="AC64" s="81">
        <v>0</v>
      </c>
      <c r="AD64" s="81">
        <v>0</v>
      </c>
      <c r="AE64" s="81">
        <v>0</v>
      </c>
      <c r="AF64" s="81">
        <v>0</v>
      </c>
      <c r="AG64" s="50">
        <v>137244</v>
      </c>
    </row>
    <row r="65" spans="1:33" s="45" customFormat="1" ht="38.25" customHeight="1" x14ac:dyDescent="0.25">
      <c r="A65" s="108"/>
      <c r="B65" s="127"/>
      <c r="C65" s="127"/>
      <c r="D65" s="127"/>
      <c r="E65" s="128"/>
      <c r="F65" s="53" t="s">
        <v>15</v>
      </c>
      <c r="G65" s="54">
        <v>1601529072</v>
      </c>
      <c r="H65" s="55">
        <v>252845596</v>
      </c>
      <c r="I65" s="55">
        <v>356911472</v>
      </c>
      <c r="J65" s="55">
        <v>507009523</v>
      </c>
      <c r="K65" s="55">
        <v>183551654</v>
      </c>
      <c r="L65" s="55">
        <v>57700000</v>
      </c>
      <c r="M65" s="55">
        <v>63650000</v>
      </c>
      <c r="N65" s="55">
        <v>4000000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6">
        <v>644950952</v>
      </c>
    </row>
    <row r="66" spans="1:33" s="79" customFormat="1" ht="51.75" customHeight="1" x14ac:dyDescent="0.3">
      <c r="A66" s="96" t="s">
        <v>42</v>
      </c>
      <c r="B66" s="99" t="s">
        <v>43</v>
      </c>
      <c r="C66" s="105" t="s">
        <v>167</v>
      </c>
      <c r="D66" s="105">
        <v>2006</v>
      </c>
      <c r="E66" s="105">
        <v>2020</v>
      </c>
      <c r="F66" s="41" t="s">
        <v>13</v>
      </c>
      <c r="G66" s="75">
        <v>364159662</v>
      </c>
      <c r="H66" s="76">
        <v>7389526</v>
      </c>
      <c r="I66" s="76">
        <v>51640767</v>
      </c>
      <c r="J66" s="77">
        <v>227775434</v>
      </c>
      <c r="K66" s="77">
        <v>76391945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85">
        <v>0</v>
      </c>
      <c r="W66" s="86">
        <v>0</v>
      </c>
      <c r="X66" s="86">
        <v>0</v>
      </c>
      <c r="Y66" s="86">
        <v>0</v>
      </c>
      <c r="Z66" s="86">
        <v>0</v>
      </c>
      <c r="AA66" s="86">
        <v>0</v>
      </c>
      <c r="AB66" s="86">
        <v>0</v>
      </c>
      <c r="AC66" s="86">
        <v>0</v>
      </c>
      <c r="AD66" s="86">
        <v>0</v>
      </c>
      <c r="AE66" s="86">
        <v>0</v>
      </c>
      <c r="AF66" s="86">
        <v>0</v>
      </c>
      <c r="AG66" s="78">
        <v>36971992</v>
      </c>
    </row>
    <row r="67" spans="1:33" s="79" customFormat="1" ht="51.75" customHeight="1" x14ac:dyDescent="0.3">
      <c r="A67" s="97"/>
      <c r="B67" s="100"/>
      <c r="C67" s="103"/>
      <c r="D67" s="103"/>
      <c r="E67" s="103"/>
      <c r="F67" s="47" t="s">
        <v>14</v>
      </c>
      <c r="G67" s="48">
        <v>638100</v>
      </c>
      <c r="H67" s="80">
        <v>0</v>
      </c>
      <c r="I67" s="49">
        <v>1903100</v>
      </c>
      <c r="J67" s="49">
        <v>0</v>
      </c>
      <c r="K67" s="49">
        <v>-1265000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87">
        <v>0</v>
      </c>
      <c r="W67" s="87">
        <v>0</v>
      </c>
      <c r="X67" s="87">
        <v>0</v>
      </c>
      <c r="Y67" s="87">
        <v>0</v>
      </c>
      <c r="Z67" s="87">
        <v>0</v>
      </c>
      <c r="AA67" s="87">
        <v>0</v>
      </c>
      <c r="AB67" s="87">
        <v>0</v>
      </c>
      <c r="AC67" s="87">
        <v>0</v>
      </c>
      <c r="AD67" s="87">
        <v>0</v>
      </c>
      <c r="AE67" s="87">
        <v>0</v>
      </c>
      <c r="AF67" s="87">
        <v>0</v>
      </c>
      <c r="AG67" s="50">
        <v>638100</v>
      </c>
    </row>
    <row r="68" spans="1:33" s="79" customFormat="1" ht="51.75" customHeight="1" x14ac:dyDescent="0.3">
      <c r="A68" s="98"/>
      <c r="B68" s="101"/>
      <c r="C68" s="104"/>
      <c r="D68" s="104"/>
      <c r="E68" s="104"/>
      <c r="F68" s="53" t="s">
        <v>15</v>
      </c>
      <c r="G68" s="72">
        <v>364797762</v>
      </c>
      <c r="H68" s="73">
        <v>7389526</v>
      </c>
      <c r="I68" s="73">
        <v>53543867</v>
      </c>
      <c r="J68" s="73">
        <v>227775434</v>
      </c>
      <c r="K68" s="73">
        <v>75126945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X68" s="73">
        <v>0</v>
      </c>
      <c r="Y68" s="73">
        <v>0</v>
      </c>
      <c r="Z68" s="73">
        <v>0</v>
      </c>
      <c r="AA68" s="73">
        <v>0</v>
      </c>
      <c r="AB68" s="73">
        <v>0</v>
      </c>
      <c r="AC68" s="73">
        <v>0</v>
      </c>
      <c r="AD68" s="73">
        <v>0</v>
      </c>
      <c r="AE68" s="73">
        <v>0</v>
      </c>
      <c r="AF68" s="73">
        <v>0</v>
      </c>
      <c r="AG68" s="74">
        <v>37610092</v>
      </c>
    </row>
    <row r="69" spans="1:33" s="79" customFormat="1" ht="42.75" customHeight="1" x14ac:dyDescent="0.3">
      <c r="A69" s="96" t="s">
        <v>44</v>
      </c>
      <c r="B69" s="99" t="s">
        <v>45</v>
      </c>
      <c r="C69" s="105" t="s">
        <v>167</v>
      </c>
      <c r="D69" s="105">
        <v>2014</v>
      </c>
      <c r="E69" s="105">
        <v>2017</v>
      </c>
      <c r="F69" s="41" t="s">
        <v>13</v>
      </c>
      <c r="G69" s="75">
        <v>2124443</v>
      </c>
      <c r="H69" s="76">
        <v>817269</v>
      </c>
      <c r="I69" s="76">
        <v>0</v>
      </c>
      <c r="J69" s="77">
        <v>0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  <c r="T69" s="77">
        <v>0</v>
      </c>
      <c r="U69" s="77">
        <v>0</v>
      </c>
      <c r="V69" s="77">
        <v>0</v>
      </c>
      <c r="W69" s="77">
        <v>0</v>
      </c>
      <c r="X69" s="77">
        <v>0</v>
      </c>
      <c r="Y69" s="77">
        <v>0</v>
      </c>
      <c r="Z69" s="77">
        <v>0</v>
      </c>
      <c r="AA69" s="77">
        <v>0</v>
      </c>
      <c r="AB69" s="77">
        <v>0</v>
      </c>
      <c r="AC69" s="77">
        <v>0</v>
      </c>
      <c r="AD69" s="77">
        <v>0</v>
      </c>
      <c r="AE69" s="77">
        <v>0</v>
      </c>
      <c r="AF69" s="77">
        <v>0</v>
      </c>
      <c r="AG69" s="78">
        <v>817269</v>
      </c>
    </row>
    <row r="70" spans="1:33" s="79" customFormat="1" ht="42.75" customHeight="1" x14ac:dyDescent="0.3">
      <c r="A70" s="97"/>
      <c r="B70" s="100"/>
      <c r="C70" s="103"/>
      <c r="D70" s="103"/>
      <c r="E70" s="103"/>
      <c r="F70" s="47" t="s">
        <v>14</v>
      </c>
      <c r="G70" s="48">
        <v>-739899</v>
      </c>
      <c r="H70" s="80">
        <v>-544256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81">
        <v>0</v>
      </c>
      <c r="X70" s="81">
        <v>0</v>
      </c>
      <c r="Y70" s="81">
        <v>0</v>
      </c>
      <c r="Z70" s="81">
        <v>0</v>
      </c>
      <c r="AA70" s="81">
        <v>0</v>
      </c>
      <c r="AB70" s="81">
        <v>0</v>
      </c>
      <c r="AC70" s="81">
        <v>0</v>
      </c>
      <c r="AD70" s="81">
        <v>0</v>
      </c>
      <c r="AE70" s="81">
        <v>0</v>
      </c>
      <c r="AF70" s="81">
        <v>0</v>
      </c>
      <c r="AG70" s="50">
        <v>-544256</v>
      </c>
    </row>
    <row r="71" spans="1:33" s="79" customFormat="1" ht="42.75" customHeight="1" x14ac:dyDescent="0.3">
      <c r="A71" s="98"/>
      <c r="B71" s="101"/>
      <c r="C71" s="104"/>
      <c r="D71" s="104"/>
      <c r="E71" s="104"/>
      <c r="F71" s="53" t="s">
        <v>15</v>
      </c>
      <c r="G71" s="72">
        <v>1384544</v>
      </c>
      <c r="H71" s="73">
        <v>273013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  <c r="U71" s="73">
        <v>0</v>
      </c>
      <c r="V71" s="73">
        <v>0</v>
      </c>
      <c r="W71" s="73">
        <v>0</v>
      </c>
      <c r="X71" s="73">
        <v>0</v>
      </c>
      <c r="Y71" s="73">
        <v>0</v>
      </c>
      <c r="Z71" s="73">
        <v>0</v>
      </c>
      <c r="AA71" s="73">
        <v>0</v>
      </c>
      <c r="AB71" s="73">
        <v>0</v>
      </c>
      <c r="AC71" s="73">
        <v>0</v>
      </c>
      <c r="AD71" s="73">
        <v>0</v>
      </c>
      <c r="AE71" s="73">
        <v>0</v>
      </c>
      <c r="AF71" s="73">
        <v>0</v>
      </c>
      <c r="AG71" s="74">
        <v>273013</v>
      </c>
    </row>
    <row r="72" spans="1:33" s="79" customFormat="1" ht="53.25" customHeight="1" x14ac:dyDescent="0.3">
      <c r="A72" s="96" t="s">
        <v>46</v>
      </c>
      <c r="B72" s="99" t="s">
        <v>47</v>
      </c>
      <c r="C72" s="105" t="s">
        <v>167</v>
      </c>
      <c r="D72" s="105">
        <v>2014</v>
      </c>
      <c r="E72" s="105">
        <v>2017</v>
      </c>
      <c r="F72" s="41" t="s">
        <v>13</v>
      </c>
      <c r="G72" s="75">
        <v>5148959</v>
      </c>
      <c r="H72" s="76">
        <v>3995959</v>
      </c>
      <c r="I72" s="76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v>0</v>
      </c>
      <c r="AB72" s="77">
        <v>0</v>
      </c>
      <c r="AC72" s="77">
        <v>0</v>
      </c>
      <c r="AD72" s="77">
        <v>0</v>
      </c>
      <c r="AE72" s="77">
        <v>0</v>
      </c>
      <c r="AF72" s="77">
        <v>0</v>
      </c>
      <c r="AG72" s="78">
        <v>3995959</v>
      </c>
    </row>
    <row r="73" spans="1:33" s="79" customFormat="1" ht="53.25" customHeight="1" x14ac:dyDescent="0.3">
      <c r="A73" s="97"/>
      <c r="B73" s="100"/>
      <c r="C73" s="103"/>
      <c r="D73" s="103"/>
      <c r="E73" s="103"/>
      <c r="F73" s="47" t="s">
        <v>14</v>
      </c>
      <c r="G73" s="48">
        <v>-1343</v>
      </c>
      <c r="H73" s="80">
        <v>9000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81">
        <v>0</v>
      </c>
      <c r="X73" s="81">
        <v>0</v>
      </c>
      <c r="Y73" s="81">
        <v>0</v>
      </c>
      <c r="Z73" s="81">
        <v>0</v>
      </c>
      <c r="AA73" s="81">
        <v>0</v>
      </c>
      <c r="AB73" s="81">
        <v>0</v>
      </c>
      <c r="AC73" s="81">
        <v>0</v>
      </c>
      <c r="AD73" s="81">
        <v>0</v>
      </c>
      <c r="AE73" s="81">
        <v>0</v>
      </c>
      <c r="AF73" s="81">
        <v>0</v>
      </c>
      <c r="AG73" s="50">
        <v>9000</v>
      </c>
    </row>
    <row r="74" spans="1:33" s="79" customFormat="1" ht="53.25" customHeight="1" x14ac:dyDescent="0.3">
      <c r="A74" s="98"/>
      <c r="B74" s="101"/>
      <c r="C74" s="104"/>
      <c r="D74" s="104"/>
      <c r="E74" s="104"/>
      <c r="F74" s="53" t="s">
        <v>15</v>
      </c>
      <c r="G74" s="72">
        <v>5147616</v>
      </c>
      <c r="H74" s="73">
        <v>4004959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0</v>
      </c>
      <c r="AA74" s="73">
        <v>0</v>
      </c>
      <c r="AB74" s="73">
        <v>0</v>
      </c>
      <c r="AC74" s="73">
        <v>0</v>
      </c>
      <c r="AD74" s="73">
        <v>0</v>
      </c>
      <c r="AE74" s="73">
        <v>0</v>
      </c>
      <c r="AF74" s="73">
        <v>0</v>
      </c>
      <c r="AG74" s="74">
        <v>4004959</v>
      </c>
    </row>
    <row r="75" spans="1:33" s="79" customFormat="1" ht="48.75" customHeight="1" x14ac:dyDescent="0.3">
      <c r="A75" s="96" t="s">
        <v>48</v>
      </c>
      <c r="B75" s="99" t="s">
        <v>49</v>
      </c>
      <c r="C75" s="102" t="s">
        <v>168</v>
      </c>
      <c r="D75" s="102">
        <v>2008</v>
      </c>
      <c r="E75" s="102">
        <v>2023</v>
      </c>
      <c r="F75" s="41" t="s">
        <v>13</v>
      </c>
      <c r="G75" s="75">
        <v>65499920</v>
      </c>
      <c r="H75" s="76">
        <v>1230000</v>
      </c>
      <c r="I75" s="76">
        <v>650000</v>
      </c>
      <c r="J75" s="77">
        <v>3000000</v>
      </c>
      <c r="K75" s="77">
        <v>6248299</v>
      </c>
      <c r="L75" s="77">
        <v>5000000</v>
      </c>
      <c r="M75" s="77">
        <v>7650000</v>
      </c>
      <c r="N75" s="77">
        <v>4000000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77">
        <v>0</v>
      </c>
      <c r="AC75" s="77">
        <v>0</v>
      </c>
      <c r="AD75" s="77">
        <v>0</v>
      </c>
      <c r="AE75" s="77">
        <v>0</v>
      </c>
      <c r="AF75" s="77">
        <v>0</v>
      </c>
      <c r="AG75" s="78">
        <v>0</v>
      </c>
    </row>
    <row r="76" spans="1:33" s="79" customFormat="1" ht="48.75" customHeight="1" x14ac:dyDescent="0.3">
      <c r="A76" s="97"/>
      <c r="B76" s="100"/>
      <c r="C76" s="103"/>
      <c r="D76" s="103"/>
      <c r="E76" s="103"/>
      <c r="F76" s="47" t="s">
        <v>14</v>
      </c>
      <c r="G76" s="48">
        <v>0</v>
      </c>
      <c r="H76" s="80">
        <v>600000</v>
      </c>
      <c r="I76" s="49">
        <v>0</v>
      </c>
      <c r="J76" s="49">
        <v>-600000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81">
        <v>0</v>
      </c>
      <c r="X76" s="81">
        <v>0</v>
      </c>
      <c r="Y76" s="81">
        <v>0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50">
        <v>0</v>
      </c>
    </row>
    <row r="77" spans="1:33" s="79" customFormat="1" ht="48.75" customHeight="1" x14ac:dyDescent="0.3">
      <c r="A77" s="98"/>
      <c r="B77" s="101"/>
      <c r="C77" s="104"/>
      <c r="D77" s="104"/>
      <c r="E77" s="104"/>
      <c r="F77" s="53" t="s">
        <v>15</v>
      </c>
      <c r="G77" s="72">
        <v>65499920</v>
      </c>
      <c r="H77" s="73">
        <v>1830000</v>
      </c>
      <c r="I77" s="73">
        <v>650000</v>
      </c>
      <c r="J77" s="73">
        <v>2400000</v>
      </c>
      <c r="K77" s="73">
        <v>6248299</v>
      </c>
      <c r="L77" s="73">
        <v>5000000</v>
      </c>
      <c r="M77" s="73">
        <v>7650000</v>
      </c>
      <c r="N77" s="73">
        <v>4000000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73">
        <v>0</v>
      </c>
      <c r="W77" s="73">
        <v>0</v>
      </c>
      <c r="X77" s="73">
        <v>0</v>
      </c>
      <c r="Y77" s="73">
        <v>0</v>
      </c>
      <c r="Z77" s="73">
        <v>0</v>
      </c>
      <c r="AA77" s="73">
        <v>0</v>
      </c>
      <c r="AB77" s="73">
        <v>0</v>
      </c>
      <c r="AC77" s="73">
        <v>0</v>
      </c>
      <c r="AD77" s="73">
        <v>0</v>
      </c>
      <c r="AE77" s="73">
        <v>0</v>
      </c>
      <c r="AF77" s="73">
        <v>0</v>
      </c>
      <c r="AG77" s="74">
        <v>0</v>
      </c>
    </row>
    <row r="78" spans="1:33" s="79" customFormat="1" ht="54.75" customHeight="1" x14ac:dyDescent="0.3">
      <c r="A78" s="96" t="s">
        <v>50</v>
      </c>
      <c r="B78" s="99" t="s">
        <v>51</v>
      </c>
      <c r="C78" s="105" t="s">
        <v>169</v>
      </c>
      <c r="D78" s="105">
        <v>2017</v>
      </c>
      <c r="E78" s="105">
        <v>2018</v>
      </c>
      <c r="F78" s="41" t="s">
        <v>13</v>
      </c>
      <c r="G78" s="75">
        <v>0</v>
      </c>
      <c r="H78" s="76">
        <v>0</v>
      </c>
      <c r="I78" s="76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77">
        <v>0</v>
      </c>
      <c r="Y78" s="77">
        <v>0</v>
      </c>
      <c r="Z78" s="77">
        <v>0</v>
      </c>
      <c r="AA78" s="77">
        <v>0</v>
      </c>
      <c r="AB78" s="77">
        <v>0</v>
      </c>
      <c r="AC78" s="77">
        <v>0</v>
      </c>
      <c r="AD78" s="77">
        <v>0</v>
      </c>
      <c r="AE78" s="77">
        <v>0</v>
      </c>
      <c r="AF78" s="77">
        <v>0</v>
      </c>
      <c r="AG78" s="78">
        <v>0</v>
      </c>
    </row>
    <row r="79" spans="1:33" s="79" customFormat="1" ht="54.75" customHeight="1" x14ac:dyDescent="0.3">
      <c r="A79" s="97"/>
      <c r="B79" s="100"/>
      <c r="C79" s="103"/>
      <c r="D79" s="103"/>
      <c r="E79" s="103"/>
      <c r="F79" s="47" t="s">
        <v>14</v>
      </c>
      <c r="G79" s="48">
        <v>56540</v>
      </c>
      <c r="H79" s="80">
        <v>34400</v>
      </c>
      <c r="I79" s="49">
        <v>22140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81">
        <v>0</v>
      </c>
      <c r="X79" s="81">
        <v>0</v>
      </c>
      <c r="Y79" s="81">
        <v>0</v>
      </c>
      <c r="Z79" s="81">
        <v>0</v>
      </c>
      <c r="AA79" s="81">
        <v>0</v>
      </c>
      <c r="AB79" s="81">
        <v>0</v>
      </c>
      <c r="AC79" s="81">
        <v>0</v>
      </c>
      <c r="AD79" s="81">
        <v>0</v>
      </c>
      <c r="AE79" s="81">
        <v>0</v>
      </c>
      <c r="AF79" s="81">
        <v>0</v>
      </c>
      <c r="AG79" s="50">
        <v>34400</v>
      </c>
    </row>
    <row r="80" spans="1:33" s="79" customFormat="1" ht="54.75" customHeight="1" x14ac:dyDescent="0.3">
      <c r="A80" s="98"/>
      <c r="B80" s="101"/>
      <c r="C80" s="104"/>
      <c r="D80" s="104"/>
      <c r="E80" s="104"/>
      <c r="F80" s="53" t="s">
        <v>15</v>
      </c>
      <c r="G80" s="72">
        <v>56540</v>
      </c>
      <c r="H80" s="73">
        <v>34400</v>
      </c>
      <c r="I80" s="73">
        <v>22140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0</v>
      </c>
      <c r="S80" s="73">
        <v>0</v>
      </c>
      <c r="T80" s="73">
        <v>0</v>
      </c>
      <c r="U80" s="73">
        <v>0</v>
      </c>
      <c r="V80" s="73">
        <v>0</v>
      </c>
      <c r="W80" s="73">
        <v>0</v>
      </c>
      <c r="X80" s="73">
        <v>0</v>
      </c>
      <c r="Y80" s="73">
        <v>0</v>
      </c>
      <c r="Z80" s="73">
        <v>0</v>
      </c>
      <c r="AA80" s="73">
        <v>0</v>
      </c>
      <c r="AB80" s="73">
        <v>0</v>
      </c>
      <c r="AC80" s="73">
        <v>0</v>
      </c>
      <c r="AD80" s="73">
        <v>0</v>
      </c>
      <c r="AE80" s="73">
        <v>0</v>
      </c>
      <c r="AF80" s="73">
        <v>0</v>
      </c>
      <c r="AG80" s="74">
        <v>34400</v>
      </c>
    </row>
    <row r="81" spans="1:34" s="79" customFormat="1" ht="38.25" customHeight="1" x14ac:dyDescent="0.3">
      <c r="A81" s="96" t="s">
        <v>52</v>
      </c>
      <c r="B81" s="99" t="s">
        <v>53</v>
      </c>
      <c r="C81" s="105" t="s">
        <v>170</v>
      </c>
      <c r="D81" s="105">
        <v>2017</v>
      </c>
      <c r="E81" s="105">
        <v>2019</v>
      </c>
      <c r="F81" s="41" t="s">
        <v>13</v>
      </c>
      <c r="G81" s="75">
        <v>0</v>
      </c>
      <c r="H81" s="76">
        <v>0</v>
      </c>
      <c r="I81" s="76">
        <v>0</v>
      </c>
      <c r="J81" s="77">
        <v>0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  <c r="R81" s="77">
        <v>0</v>
      </c>
      <c r="S81" s="77">
        <v>0</v>
      </c>
      <c r="T81" s="77">
        <v>0</v>
      </c>
      <c r="U81" s="77">
        <v>0</v>
      </c>
      <c r="V81" s="77">
        <v>0</v>
      </c>
      <c r="W81" s="77">
        <v>0</v>
      </c>
      <c r="X81" s="77">
        <v>0</v>
      </c>
      <c r="Y81" s="77">
        <v>0</v>
      </c>
      <c r="Z81" s="77">
        <v>0</v>
      </c>
      <c r="AA81" s="77">
        <v>0</v>
      </c>
      <c r="AB81" s="77">
        <v>0</v>
      </c>
      <c r="AC81" s="77">
        <v>0</v>
      </c>
      <c r="AD81" s="77">
        <v>0</v>
      </c>
      <c r="AE81" s="77">
        <v>0</v>
      </c>
      <c r="AF81" s="77">
        <v>0</v>
      </c>
      <c r="AG81" s="78">
        <v>0</v>
      </c>
    </row>
    <row r="82" spans="1:34" s="79" customFormat="1" ht="38.25" customHeight="1" x14ac:dyDescent="0.3">
      <c r="A82" s="97"/>
      <c r="B82" s="100"/>
      <c r="C82" s="103"/>
      <c r="D82" s="103"/>
      <c r="E82" s="103"/>
      <c r="F82" s="47" t="s">
        <v>14</v>
      </c>
      <c r="G82" s="48">
        <v>10000000</v>
      </c>
      <c r="H82" s="80">
        <v>0</v>
      </c>
      <c r="I82" s="49">
        <v>4900000</v>
      </c>
      <c r="J82" s="49">
        <v>5100000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81">
        <v>0</v>
      </c>
      <c r="X82" s="81">
        <v>0</v>
      </c>
      <c r="Y82" s="81">
        <v>0</v>
      </c>
      <c r="Z82" s="81">
        <v>0</v>
      </c>
      <c r="AA82" s="81">
        <v>0</v>
      </c>
      <c r="AB82" s="81">
        <v>0</v>
      </c>
      <c r="AC82" s="81">
        <v>0</v>
      </c>
      <c r="AD82" s="81">
        <v>0</v>
      </c>
      <c r="AE82" s="81">
        <v>0</v>
      </c>
      <c r="AF82" s="81">
        <v>0</v>
      </c>
      <c r="AG82" s="50">
        <v>0</v>
      </c>
    </row>
    <row r="83" spans="1:34" s="79" customFormat="1" ht="38.25" customHeight="1" x14ac:dyDescent="0.3">
      <c r="A83" s="98"/>
      <c r="B83" s="101"/>
      <c r="C83" s="104"/>
      <c r="D83" s="104"/>
      <c r="E83" s="104"/>
      <c r="F83" s="53" t="s">
        <v>15</v>
      </c>
      <c r="G83" s="72">
        <v>10000000</v>
      </c>
      <c r="H83" s="73">
        <v>0</v>
      </c>
      <c r="I83" s="73">
        <v>4900000</v>
      </c>
      <c r="J83" s="73">
        <v>5100000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73">
        <v>0</v>
      </c>
      <c r="Q83" s="73">
        <v>0</v>
      </c>
      <c r="R83" s="73">
        <v>0</v>
      </c>
      <c r="S83" s="73">
        <v>0</v>
      </c>
      <c r="T83" s="73">
        <v>0</v>
      </c>
      <c r="U83" s="73">
        <v>0</v>
      </c>
      <c r="V83" s="73">
        <v>0</v>
      </c>
      <c r="W83" s="73">
        <v>0</v>
      </c>
      <c r="X83" s="73">
        <v>0</v>
      </c>
      <c r="Y83" s="73">
        <v>0</v>
      </c>
      <c r="Z83" s="73">
        <v>0</v>
      </c>
      <c r="AA83" s="73">
        <v>0</v>
      </c>
      <c r="AB83" s="73">
        <v>0</v>
      </c>
      <c r="AC83" s="73">
        <v>0</v>
      </c>
      <c r="AD83" s="73">
        <v>0</v>
      </c>
      <c r="AE83" s="73">
        <v>0</v>
      </c>
      <c r="AF83" s="73">
        <v>0</v>
      </c>
      <c r="AG83" s="74">
        <v>0</v>
      </c>
    </row>
    <row r="84" spans="1:34" s="45" customFormat="1" ht="40.5" customHeight="1" x14ac:dyDescent="0.25">
      <c r="A84" s="106" t="s">
        <v>54</v>
      </c>
      <c r="B84" s="111" t="s">
        <v>55</v>
      </c>
      <c r="C84" s="112"/>
      <c r="D84" s="112"/>
      <c r="E84" s="112"/>
      <c r="F84" s="41" t="s">
        <v>13</v>
      </c>
      <c r="G84" s="42">
        <v>20048633230</v>
      </c>
      <c r="H84" s="43">
        <v>2139854053.73</v>
      </c>
      <c r="I84" s="43">
        <v>2232439767.46</v>
      </c>
      <c r="J84" s="66">
        <v>2162923503.9400001</v>
      </c>
      <c r="K84" s="66">
        <v>1396592209</v>
      </c>
      <c r="L84" s="66">
        <v>1097829339.5</v>
      </c>
      <c r="M84" s="66">
        <v>818513361</v>
      </c>
      <c r="N84" s="66">
        <v>853867829</v>
      </c>
      <c r="O84" s="66">
        <v>709697480</v>
      </c>
      <c r="P84" s="66">
        <v>727044005</v>
      </c>
      <c r="Q84" s="66">
        <v>304715596</v>
      </c>
      <c r="R84" s="66">
        <v>277302579</v>
      </c>
      <c r="S84" s="66">
        <v>308790395</v>
      </c>
      <c r="T84" s="66">
        <v>346954859</v>
      </c>
      <c r="U84" s="66">
        <v>254723170</v>
      </c>
      <c r="V84" s="66">
        <v>221719070</v>
      </c>
      <c r="W84" s="66">
        <v>221719070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44">
        <v>7046783877</v>
      </c>
    </row>
    <row r="85" spans="1:34" s="51" customFormat="1" ht="40.5" customHeight="1" x14ac:dyDescent="0.25">
      <c r="A85" s="107"/>
      <c r="B85" s="113"/>
      <c r="C85" s="114"/>
      <c r="D85" s="114"/>
      <c r="E85" s="114"/>
      <c r="F85" s="47" t="s">
        <v>14</v>
      </c>
      <c r="G85" s="48">
        <v>209306732</v>
      </c>
      <c r="H85" s="49">
        <v>-431134</v>
      </c>
      <c r="I85" s="49">
        <v>1690000</v>
      </c>
      <c r="J85" s="49">
        <v>780000</v>
      </c>
      <c r="K85" s="49">
        <v>180000</v>
      </c>
      <c r="L85" s="49">
        <v>9310000</v>
      </c>
      <c r="M85" s="49">
        <v>8548000</v>
      </c>
      <c r="N85" s="49">
        <v>8683000</v>
      </c>
      <c r="O85" s="49">
        <v>8877000</v>
      </c>
      <c r="P85" s="49">
        <v>9078000</v>
      </c>
      <c r="Q85" s="49">
        <v>9189000</v>
      </c>
      <c r="R85" s="49">
        <v>9319000</v>
      </c>
      <c r="S85" s="49">
        <v>9440000</v>
      </c>
      <c r="T85" s="49">
        <v>9553000</v>
      </c>
      <c r="U85" s="49">
        <v>9692000</v>
      </c>
      <c r="V85" s="49">
        <v>9818000</v>
      </c>
      <c r="W85" s="49">
        <v>9958000</v>
      </c>
      <c r="X85" s="49">
        <v>10092000</v>
      </c>
      <c r="Y85" s="49">
        <v>10225000</v>
      </c>
      <c r="Z85" s="49">
        <v>10365000</v>
      </c>
      <c r="AA85" s="49">
        <v>10533000</v>
      </c>
      <c r="AB85" s="49">
        <v>10676000</v>
      </c>
      <c r="AC85" s="49">
        <v>10829000</v>
      </c>
      <c r="AD85" s="49">
        <v>10991000</v>
      </c>
      <c r="AE85" s="49">
        <v>11100000</v>
      </c>
      <c r="AF85" s="49">
        <v>11219000</v>
      </c>
      <c r="AG85" s="50">
        <v>-75164</v>
      </c>
    </row>
    <row r="86" spans="1:34" s="45" customFormat="1" ht="40.5" customHeight="1" x14ac:dyDescent="0.25">
      <c r="A86" s="108"/>
      <c r="B86" s="115"/>
      <c r="C86" s="116"/>
      <c r="D86" s="116"/>
      <c r="E86" s="116"/>
      <c r="F86" s="53" t="s">
        <v>15</v>
      </c>
      <c r="G86" s="54">
        <v>20257939962</v>
      </c>
      <c r="H86" s="55">
        <v>2139422919.73</v>
      </c>
      <c r="I86" s="55">
        <v>2234129767.46</v>
      </c>
      <c r="J86" s="55">
        <v>2163703503.9400001</v>
      </c>
      <c r="K86" s="55">
        <v>1396772209</v>
      </c>
      <c r="L86" s="55">
        <v>1107139339.5</v>
      </c>
      <c r="M86" s="55">
        <v>827061361</v>
      </c>
      <c r="N86" s="55">
        <v>862550829</v>
      </c>
      <c r="O86" s="55">
        <v>718574480</v>
      </c>
      <c r="P86" s="55">
        <v>736122005</v>
      </c>
      <c r="Q86" s="55">
        <v>313904596</v>
      </c>
      <c r="R86" s="55">
        <v>286621579</v>
      </c>
      <c r="S86" s="55">
        <v>318230395</v>
      </c>
      <c r="T86" s="55">
        <v>356507859</v>
      </c>
      <c r="U86" s="55">
        <v>264415170</v>
      </c>
      <c r="V86" s="55">
        <v>231537070</v>
      </c>
      <c r="W86" s="55">
        <v>231677070</v>
      </c>
      <c r="X86" s="55">
        <v>10092000</v>
      </c>
      <c r="Y86" s="55">
        <v>10225000</v>
      </c>
      <c r="Z86" s="55">
        <v>10365000</v>
      </c>
      <c r="AA86" s="55">
        <v>10533000</v>
      </c>
      <c r="AB86" s="55">
        <v>10676000</v>
      </c>
      <c r="AC86" s="55">
        <v>10829000</v>
      </c>
      <c r="AD86" s="55">
        <v>10991000</v>
      </c>
      <c r="AE86" s="55">
        <v>11100000</v>
      </c>
      <c r="AF86" s="55">
        <v>11219000</v>
      </c>
      <c r="AG86" s="56">
        <v>7046708713</v>
      </c>
    </row>
    <row r="87" spans="1:34" s="51" customFormat="1" ht="40.5" customHeight="1" x14ac:dyDescent="0.25">
      <c r="A87" s="106" t="s">
        <v>56</v>
      </c>
      <c r="B87" s="117" t="s">
        <v>17</v>
      </c>
      <c r="C87" s="118"/>
      <c r="D87" s="118"/>
      <c r="E87" s="119"/>
      <c r="F87" s="41" t="s">
        <v>13</v>
      </c>
      <c r="G87" s="42">
        <v>16872561119</v>
      </c>
      <c r="H87" s="43">
        <v>1691276558</v>
      </c>
      <c r="I87" s="43">
        <v>1793051219</v>
      </c>
      <c r="J87" s="43">
        <v>1764711945</v>
      </c>
      <c r="K87" s="43">
        <v>1176160733</v>
      </c>
      <c r="L87" s="43">
        <v>907103081</v>
      </c>
      <c r="M87" s="43">
        <v>669759796</v>
      </c>
      <c r="N87" s="43">
        <v>667164796</v>
      </c>
      <c r="O87" s="43">
        <v>644548372</v>
      </c>
      <c r="P87" s="43">
        <v>592446796</v>
      </c>
      <c r="Q87" s="43">
        <v>222049796</v>
      </c>
      <c r="R87" s="43">
        <v>222049796</v>
      </c>
      <c r="S87" s="43">
        <v>222049796</v>
      </c>
      <c r="T87" s="43">
        <v>221719070</v>
      </c>
      <c r="U87" s="43">
        <v>221719070</v>
      </c>
      <c r="V87" s="43">
        <v>221719070</v>
      </c>
      <c r="W87" s="43">
        <v>221719070</v>
      </c>
      <c r="X87" s="43">
        <v>0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4">
        <v>6064874368</v>
      </c>
    </row>
    <row r="88" spans="1:34" s="51" customFormat="1" ht="40.5" customHeight="1" x14ac:dyDescent="0.25">
      <c r="A88" s="107"/>
      <c r="B88" s="120"/>
      <c r="C88" s="121"/>
      <c r="D88" s="121"/>
      <c r="E88" s="122"/>
      <c r="F88" s="47" t="s">
        <v>14</v>
      </c>
      <c r="G88" s="48">
        <v>210784529</v>
      </c>
      <c r="H88" s="49">
        <v>1902469</v>
      </c>
      <c r="I88" s="49">
        <v>1497000</v>
      </c>
      <c r="J88" s="49">
        <v>133060</v>
      </c>
      <c r="K88" s="49">
        <v>-243000</v>
      </c>
      <c r="L88" s="49">
        <v>9310000</v>
      </c>
      <c r="M88" s="49">
        <v>8548000</v>
      </c>
      <c r="N88" s="49">
        <v>8683000</v>
      </c>
      <c r="O88" s="49">
        <v>8877000</v>
      </c>
      <c r="P88" s="49">
        <v>9078000</v>
      </c>
      <c r="Q88" s="49">
        <v>9189000</v>
      </c>
      <c r="R88" s="49">
        <v>9319000</v>
      </c>
      <c r="S88" s="49">
        <v>9440000</v>
      </c>
      <c r="T88" s="49">
        <v>9553000</v>
      </c>
      <c r="U88" s="49">
        <v>9692000</v>
      </c>
      <c r="V88" s="49">
        <v>9818000</v>
      </c>
      <c r="W88" s="49">
        <v>9958000</v>
      </c>
      <c r="X88" s="49">
        <v>10092000</v>
      </c>
      <c r="Y88" s="49">
        <v>10225000</v>
      </c>
      <c r="Z88" s="49">
        <v>10365000</v>
      </c>
      <c r="AA88" s="49">
        <v>10533000</v>
      </c>
      <c r="AB88" s="49">
        <v>10676000</v>
      </c>
      <c r="AC88" s="49">
        <v>10829000</v>
      </c>
      <c r="AD88" s="49">
        <v>10991000</v>
      </c>
      <c r="AE88" s="49">
        <v>11100000</v>
      </c>
      <c r="AF88" s="49">
        <v>11219000</v>
      </c>
      <c r="AG88" s="50">
        <v>3092469</v>
      </c>
    </row>
    <row r="89" spans="1:34" s="45" customFormat="1" ht="40.5" customHeight="1" x14ac:dyDescent="0.25">
      <c r="A89" s="108"/>
      <c r="B89" s="123"/>
      <c r="C89" s="124"/>
      <c r="D89" s="124"/>
      <c r="E89" s="125"/>
      <c r="F89" s="53" t="s">
        <v>15</v>
      </c>
      <c r="G89" s="54">
        <v>17083345648</v>
      </c>
      <c r="H89" s="55">
        <v>1693179027</v>
      </c>
      <c r="I89" s="55">
        <v>1794548219</v>
      </c>
      <c r="J89" s="55">
        <v>1764845005</v>
      </c>
      <c r="K89" s="55">
        <v>1175917733</v>
      </c>
      <c r="L89" s="55">
        <v>916413081</v>
      </c>
      <c r="M89" s="55">
        <v>678307796</v>
      </c>
      <c r="N89" s="55">
        <v>675847796</v>
      </c>
      <c r="O89" s="55">
        <v>653425372</v>
      </c>
      <c r="P89" s="55">
        <v>601524796</v>
      </c>
      <c r="Q89" s="55">
        <v>231238796</v>
      </c>
      <c r="R89" s="55">
        <v>231368796</v>
      </c>
      <c r="S89" s="55">
        <v>231489796</v>
      </c>
      <c r="T89" s="55">
        <v>231272070</v>
      </c>
      <c r="U89" s="55">
        <v>231411070</v>
      </c>
      <c r="V89" s="55">
        <v>231537070</v>
      </c>
      <c r="W89" s="55">
        <v>231677070</v>
      </c>
      <c r="X89" s="55">
        <v>10092000</v>
      </c>
      <c r="Y89" s="55">
        <v>10225000</v>
      </c>
      <c r="Z89" s="55">
        <v>10365000</v>
      </c>
      <c r="AA89" s="55">
        <v>10533000</v>
      </c>
      <c r="AB89" s="55">
        <v>10676000</v>
      </c>
      <c r="AC89" s="55">
        <v>10829000</v>
      </c>
      <c r="AD89" s="55">
        <v>10991000</v>
      </c>
      <c r="AE89" s="55">
        <v>11100000</v>
      </c>
      <c r="AF89" s="55">
        <v>11219000</v>
      </c>
      <c r="AG89" s="56">
        <v>6067966837</v>
      </c>
      <c r="AH89" s="57"/>
    </row>
    <row r="90" spans="1:34" s="79" customFormat="1" ht="38.25" customHeight="1" x14ac:dyDescent="0.3">
      <c r="A90" s="96" t="s">
        <v>57</v>
      </c>
      <c r="B90" s="126" t="s">
        <v>58</v>
      </c>
      <c r="C90" s="102" t="s">
        <v>171</v>
      </c>
      <c r="D90" s="102">
        <v>2011</v>
      </c>
      <c r="E90" s="102">
        <v>2020</v>
      </c>
      <c r="F90" s="41" t="s">
        <v>13</v>
      </c>
      <c r="G90" s="75">
        <v>11098954</v>
      </c>
      <c r="H90" s="76">
        <v>2000000</v>
      </c>
      <c r="I90" s="76">
        <v>1800000</v>
      </c>
      <c r="J90" s="77">
        <v>1717000</v>
      </c>
      <c r="K90" s="77">
        <v>83000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77">
        <v>0</v>
      </c>
      <c r="AC90" s="77">
        <v>0</v>
      </c>
      <c r="AD90" s="77">
        <v>0</v>
      </c>
      <c r="AE90" s="77">
        <v>0</v>
      </c>
      <c r="AF90" s="77">
        <v>0</v>
      </c>
      <c r="AG90" s="78">
        <v>2800000</v>
      </c>
    </row>
    <row r="91" spans="1:34" s="79" customFormat="1" ht="38.25" customHeight="1" x14ac:dyDescent="0.3">
      <c r="A91" s="97"/>
      <c r="B91" s="100"/>
      <c r="C91" s="103"/>
      <c r="D91" s="103"/>
      <c r="E91" s="103"/>
      <c r="F91" s="47" t="s">
        <v>14</v>
      </c>
      <c r="G91" s="48">
        <v>-230000</v>
      </c>
      <c r="H91" s="80">
        <v>-230000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50">
        <v>0</v>
      </c>
    </row>
    <row r="92" spans="1:34" s="79" customFormat="1" ht="38.25" customHeight="1" x14ac:dyDescent="0.3">
      <c r="A92" s="98"/>
      <c r="B92" s="101"/>
      <c r="C92" s="104"/>
      <c r="D92" s="104"/>
      <c r="E92" s="104"/>
      <c r="F92" s="88" t="s">
        <v>15</v>
      </c>
      <c r="G92" s="72">
        <v>10868954</v>
      </c>
      <c r="H92" s="73">
        <v>1770000</v>
      </c>
      <c r="I92" s="73">
        <v>1800000</v>
      </c>
      <c r="J92" s="73">
        <v>1717000</v>
      </c>
      <c r="K92" s="73">
        <v>83000</v>
      </c>
      <c r="L92" s="73">
        <v>0</v>
      </c>
      <c r="M92" s="73">
        <v>0</v>
      </c>
      <c r="N92" s="73">
        <v>0</v>
      </c>
      <c r="O92" s="73">
        <v>0</v>
      </c>
      <c r="P92" s="73">
        <v>0</v>
      </c>
      <c r="Q92" s="73">
        <v>0</v>
      </c>
      <c r="R92" s="73">
        <v>0</v>
      </c>
      <c r="S92" s="73">
        <v>0</v>
      </c>
      <c r="T92" s="73">
        <v>0</v>
      </c>
      <c r="U92" s="73">
        <v>0</v>
      </c>
      <c r="V92" s="73">
        <v>0</v>
      </c>
      <c r="W92" s="73">
        <v>0</v>
      </c>
      <c r="X92" s="73">
        <v>0</v>
      </c>
      <c r="Y92" s="73">
        <v>0</v>
      </c>
      <c r="Z92" s="73">
        <v>0</v>
      </c>
      <c r="AA92" s="73">
        <v>0</v>
      </c>
      <c r="AB92" s="73">
        <v>0</v>
      </c>
      <c r="AC92" s="73">
        <v>0</v>
      </c>
      <c r="AD92" s="73">
        <v>0</v>
      </c>
      <c r="AE92" s="73">
        <v>0</v>
      </c>
      <c r="AF92" s="73">
        <v>0</v>
      </c>
      <c r="AG92" s="74">
        <v>2800000</v>
      </c>
    </row>
    <row r="93" spans="1:34" s="79" customFormat="1" ht="38.25" customHeight="1" x14ac:dyDescent="0.3">
      <c r="A93" s="96" t="s">
        <v>59</v>
      </c>
      <c r="B93" s="99" t="s">
        <v>60</v>
      </c>
      <c r="C93" s="102" t="s">
        <v>171</v>
      </c>
      <c r="D93" s="102">
        <v>2011</v>
      </c>
      <c r="E93" s="102">
        <v>2020</v>
      </c>
      <c r="F93" s="41" t="s">
        <v>13</v>
      </c>
      <c r="G93" s="75">
        <v>68488344</v>
      </c>
      <c r="H93" s="76">
        <v>11000000</v>
      </c>
      <c r="I93" s="76">
        <v>7643700</v>
      </c>
      <c r="J93" s="77">
        <v>7241200</v>
      </c>
      <c r="K93" s="77">
        <v>588700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  <c r="Q93" s="77">
        <v>0</v>
      </c>
      <c r="R93" s="77">
        <v>0</v>
      </c>
      <c r="S93" s="77">
        <v>0</v>
      </c>
      <c r="T93" s="77">
        <v>0</v>
      </c>
      <c r="U93" s="77">
        <v>0</v>
      </c>
      <c r="V93" s="77">
        <v>0</v>
      </c>
      <c r="W93" s="77">
        <v>0</v>
      </c>
      <c r="X93" s="77">
        <v>0</v>
      </c>
      <c r="Y93" s="77">
        <v>0</v>
      </c>
      <c r="Z93" s="77">
        <v>0</v>
      </c>
      <c r="AA93" s="77">
        <v>0</v>
      </c>
      <c r="AB93" s="77">
        <v>0</v>
      </c>
      <c r="AC93" s="77">
        <v>0</v>
      </c>
      <c r="AD93" s="77">
        <v>0</v>
      </c>
      <c r="AE93" s="77">
        <v>0</v>
      </c>
      <c r="AF93" s="77">
        <v>0</v>
      </c>
      <c r="AG93" s="78">
        <v>20000900</v>
      </c>
    </row>
    <row r="94" spans="1:34" s="79" customFormat="1" ht="38.25" customHeight="1" x14ac:dyDescent="0.3">
      <c r="A94" s="97"/>
      <c r="B94" s="100"/>
      <c r="C94" s="103"/>
      <c r="D94" s="103"/>
      <c r="E94" s="103"/>
      <c r="F94" s="47" t="s">
        <v>14</v>
      </c>
      <c r="G94" s="48">
        <v>-350000</v>
      </c>
      <c r="H94" s="80">
        <v>-350000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  <c r="AG94" s="50">
        <v>0</v>
      </c>
    </row>
    <row r="95" spans="1:34" s="79" customFormat="1" ht="38.25" customHeight="1" x14ac:dyDescent="0.3">
      <c r="A95" s="98"/>
      <c r="B95" s="101"/>
      <c r="C95" s="104"/>
      <c r="D95" s="104"/>
      <c r="E95" s="104"/>
      <c r="F95" s="88" t="s">
        <v>15</v>
      </c>
      <c r="G95" s="72">
        <v>68138344</v>
      </c>
      <c r="H95" s="73">
        <v>10650000</v>
      </c>
      <c r="I95" s="73">
        <v>7643700</v>
      </c>
      <c r="J95" s="73">
        <v>7241200</v>
      </c>
      <c r="K95" s="73">
        <v>588700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73">
        <v>0</v>
      </c>
      <c r="T95" s="73">
        <v>0</v>
      </c>
      <c r="U95" s="73">
        <v>0</v>
      </c>
      <c r="V95" s="73">
        <v>0</v>
      </c>
      <c r="W95" s="73">
        <v>0</v>
      </c>
      <c r="X95" s="73">
        <v>0</v>
      </c>
      <c r="Y95" s="73">
        <v>0</v>
      </c>
      <c r="Z95" s="73">
        <v>0</v>
      </c>
      <c r="AA95" s="73">
        <v>0</v>
      </c>
      <c r="AB95" s="73">
        <v>0</v>
      </c>
      <c r="AC95" s="73">
        <v>0</v>
      </c>
      <c r="AD95" s="73">
        <v>0</v>
      </c>
      <c r="AE95" s="73">
        <v>0</v>
      </c>
      <c r="AF95" s="73">
        <v>0</v>
      </c>
      <c r="AG95" s="74">
        <v>20000900</v>
      </c>
    </row>
    <row r="96" spans="1:34" s="79" customFormat="1" ht="38.25" customHeight="1" x14ac:dyDescent="0.3">
      <c r="A96" s="96" t="s">
        <v>61</v>
      </c>
      <c r="B96" s="99" t="s">
        <v>62</v>
      </c>
      <c r="C96" s="102" t="s">
        <v>171</v>
      </c>
      <c r="D96" s="102">
        <v>2011</v>
      </c>
      <c r="E96" s="102">
        <v>2020</v>
      </c>
      <c r="F96" s="41" t="s">
        <v>13</v>
      </c>
      <c r="G96" s="75">
        <v>47030621</v>
      </c>
      <c r="H96" s="76">
        <v>9015000</v>
      </c>
      <c r="I96" s="76">
        <v>7025000</v>
      </c>
      <c r="J96" s="77">
        <v>6500000</v>
      </c>
      <c r="K96" s="77">
        <v>80000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77">
        <v>0</v>
      </c>
      <c r="Y96" s="77">
        <v>0</v>
      </c>
      <c r="Z96" s="77">
        <v>0</v>
      </c>
      <c r="AA96" s="77">
        <v>0</v>
      </c>
      <c r="AB96" s="77">
        <v>0</v>
      </c>
      <c r="AC96" s="77">
        <v>0</v>
      </c>
      <c r="AD96" s="77">
        <v>0</v>
      </c>
      <c r="AE96" s="77">
        <v>0</v>
      </c>
      <c r="AF96" s="77">
        <v>0</v>
      </c>
      <c r="AG96" s="78">
        <v>15595000</v>
      </c>
    </row>
    <row r="97" spans="1:33" s="79" customFormat="1" ht="38.25" customHeight="1" x14ac:dyDescent="0.3">
      <c r="A97" s="97"/>
      <c r="B97" s="100"/>
      <c r="C97" s="103"/>
      <c r="D97" s="103"/>
      <c r="E97" s="103"/>
      <c r="F97" s="47" t="s">
        <v>14</v>
      </c>
      <c r="G97" s="48">
        <v>280000</v>
      </c>
      <c r="H97" s="80">
        <v>280000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  <c r="AG97" s="50">
        <v>0</v>
      </c>
    </row>
    <row r="98" spans="1:33" s="79" customFormat="1" ht="38.25" customHeight="1" x14ac:dyDescent="0.3">
      <c r="A98" s="98"/>
      <c r="B98" s="101"/>
      <c r="C98" s="104"/>
      <c r="D98" s="104"/>
      <c r="E98" s="104"/>
      <c r="F98" s="88" t="s">
        <v>15</v>
      </c>
      <c r="G98" s="72">
        <v>47310621</v>
      </c>
      <c r="H98" s="73">
        <v>9295000</v>
      </c>
      <c r="I98" s="73">
        <v>7025000</v>
      </c>
      <c r="J98" s="73">
        <v>6500000</v>
      </c>
      <c r="K98" s="73">
        <v>80000</v>
      </c>
      <c r="L98" s="73">
        <v>0</v>
      </c>
      <c r="M98" s="73">
        <v>0</v>
      </c>
      <c r="N98" s="73">
        <v>0</v>
      </c>
      <c r="O98" s="73">
        <v>0</v>
      </c>
      <c r="P98" s="73">
        <v>0</v>
      </c>
      <c r="Q98" s="73">
        <v>0</v>
      </c>
      <c r="R98" s="73">
        <v>0</v>
      </c>
      <c r="S98" s="73">
        <v>0</v>
      </c>
      <c r="T98" s="73">
        <v>0</v>
      </c>
      <c r="U98" s="73">
        <v>0</v>
      </c>
      <c r="V98" s="73">
        <v>0</v>
      </c>
      <c r="W98" s="73">
        <v>0</v>
      </c>
      <c r="X98" s="73">
        <v>0</v>
      </c>
      <c r="Y98" s="73">
        <v>0</v>
      </c>
      <c r="Z98" s="73">
        <v>0</v>
      </c>
      <c r="AA98" s="73">
        <v>0</v>
      </c>
      <c r="AB98" s="73">
        <v>0</v>
      </c>
      <c r="AC98" s="73">
        <v>0</v>
      </c>
      <c r="AD98" s="73">
        <v>0</v>
      </c>
      <c r="AE98" s="73">
        <v>0</v>
      </c>
      <c r="AF98" s="73">
        <v>0</v>
      </c>
      <c r="AG98" s="74">
        <v>15595000</v>
      </c>
    </row>
    <row r="99" spans="1:33" s="79" customFormat="1" ht="35.25" customHeight="1" x14ac:dyDescent="0.3">
      <c r="A99" s="96" t="s">
        <v>63</v>
      </c>
      <c r="B99" s="99" t="s">
        <v>64</v>
      </c>
      <c r="C99" s="102" t="s">
        <v>171</v>
      </c>
      <c r="D99" s="102">
        <v>2011</v>
      </c>
      <c r="E99" s="102">
        <v>2041</v>
      </c>
      <c r="F99" s="41" t="s">
        <v>13</v>
      </c>
      <c r="G99" s="75">
        <v>662732042</v>
      </c>
      <c r="H99" s="76">
        <v>89472378</v>
      </c>
      <c r="I99" s="76">
        <v>65948500</v>
      </c>
      <c r="J99" s="77">
        <v>45195000</v>
      </c>
      <c r="K99" s="77">
        <v>17730200</v>
      </c>
      <c r="L99" s="77">
        <v>16286700</v>
      </c>
      <c r="M99" s="77">
        <v>17081000</v>
      </c>
      <c r="N99" s="77">
        <v>17915000</v>
      </c>
      <c r="O99" s="77">
        <v>18790800</v>
      </c>
      <c r="P99" s="77">
        <v>400000</v>
      </c>
      <c r="Q99" s="77">
        <v>0</v>
      </c>
      <c r="R99" s="77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v>0</v>
      </c>
      <c r="AB99" s="77">
        <v>0</v>
      </c>
      <c r="AC99" s="77">
        <v>0</v>
      </c>
      <c r="AD99" s="77">
        <v>0</v>
      </c>
      <c r="AE99" s="77">
        <v>0</v>
      </c>
      <c r="AF99" s="77">
        <v>0</v>
      </c>
      <c r="AG99" s="78">
        <v>98115378</v>
      </c>
    </row>
    <row r="100" spans="1:33" s="79" customFormat="1" ht="35.25" customHeight="1" x14ac:dyDescent="0.3">
      <c r="A100" s="97"/>
      <c r="B100" s="100"/>
      <c r="C100" s="103"/>
      <c r="D100" s="103"/>
      <c r="E100" s="103"/>
      <c r="F100" s="47" t="s">
        <v>14</v>
      </c>
      <c r="G100" s="48">
        <v>207947469</v>
      </c>
      <c r="H100" s="80">
        <v>452469</v>
      </c>
      <c r="I100" s="49">
        <v>0</v>
      </c>
      <c r="J100" s="49">
        <v>0</v>
      </c>
      <c r="K100" s="49">
        <v>0</v>
      </c>
      <c r="L100" s="49">
        <v>9310000</v>
      </c>
      <c r="M100" s="49">
        <v>8548000</v>
      </c>
      <c r="N100" s="49">
        <v>8683000</v>
      </c>
      <c r="O100" s="49">
        <v>8877000</v>
      </c>
      <c r="P100" s="49">
        <v>9078000</v>
      </c>
      <c r="Q100" s="49">
        <v>9189000</v>
      </c>
      <c r="R100" s="49">
        <v>9319000</v>
      </c>
      <c r="S100" s="49">
        <v>9440000</v>
      </c>
      <c r="T100" s="49">
        <v>9553000</v>
      </c>
      <c r="U100" s="49">
        <v>9692000</v>
      </c>
      <c r="V100" s="49">
        <v>9818000</v>
      </c>
      <c r="W100" s="49">
        <v>9958000</v>
      </c>
      <c r="X100" s="49">
        <v>10092000</v>
      </c>
      <c r="Y100" s="49">
        <v>10225000</v>
      </c>
      <c r="Z100" s="49">
        <v>10365000</v>
      </c>
      <c r="AA100" s="49">
        <v>10533000</v>
      </c>
      <c r="AB100" s="49">
        <v>10676000</v>
      </c>
      <c r="AC100" s="49">
        <v>10829000</v>
      </c>
      <c r="AD100" s="49">
        <v>10991000</v>
      </c>
      <c r="AE100" s="49">
        <v>11100000</v>
      </c>
      <c r="AF100" s="49">
        <v>11219000</v>
      </c>
      <c r="AG100" s="50">
        <v>452469</v>
      </c>
    </row>
    <row r="101" spans="1:33" s="79" customFormat="1" ht="35.25" customHeight="1" x14ac:dyDescent="0.3">
      <c r="A101" s="98"/>
      <c r="B101" s="101"/>
      <c r="C101" s="104"/>
      <c r="D101" s="104"/>
      <c r="E101" s="104"/>
      <c r="F101" s="88" t="s">
        <v>15</v>
      </c>
      <c r="G101" s="72">
        <v>870679511</v>
      </c>
      <c r="H101" s="73">
        <v>89924847</v>
      </c>
      <c r="I101" s="73">
        <v>65948500</v>
      </c>
      <c r="J101" s="73">
        <v>45195000</v>
      </c>
      <c r="K101" s="73">
        <v>17730200</v>
      </c>
      <c r="L101" s="73">
        <v>25596700</v>
      </c>
      <c r="M101" s="73">
        <v>25629000</v>
      </c>
      <c r="N101" s="73">
        <v>26598000</v>
      </c>
      <c r="O101" s="73">
        <v>27667800</v>
      </c>
      <c r="P101" s="73">
        <v>9478000</v>
      </c>
      <c r="Q101" s="73">
        <v>9189000</v>
      </c>
      <c r="R101" s="73">
        <v>9319000</v>
      </c>
      <c r="S101" s="73">
        <v>9440000</v>
      </c>
      <c r="T101" s="73">
        <v>9553000</v>
      </c>
      <c r="U101" s="73">
        <v>9692000</v>
      </c>
      <c r="V101" s="73">
        <v>9818000</v>
      </c>
      <c r="W101" s="73">
        <v>9958000</v>
      </c>
      <c r="X101" s="73">
        <v>10092000</v>
      </c>
      <c r="Y101" s="73">
        <v>10225000</v>
      </c>
      <c r="Z101" s="73">
        <v>10365000</v>
      </c>
      <c r="AA101" s="73">
        <v>10533000</v>
      </c>
      <c r="AB101" s="73">
        <v>10676000</v>
      </c>
      <c r="AC101" s="73">
        <v>10829000</v>
      </c>
      <c r="AD101" s="73">
        <v>10991000</v>
      </c>
      <c r="AE101" s="73">
        <v>11100000</v>
      </c>
      <c r="AF101" s="73">
        <v>11219000</v>
      </c>
      <c r="AG101" s="74">
        <v>98567847</v>
      </c>
    </row>
    <row r="102" spans="1:33" s="79" customFormat="1" ht="64.5" customHeight="1" x14ac:dyDescent="0.3">
      <c r="A102" s="96" t="s">
        <v>65</v>
      </c>
      <c r="B102" s="99" t="s">
        <v>66</v>
      </c>
      <c r="C102" s="102" t="s">
        <v>171</v>
      </c>
      <c r="D102" s="102">
        <v>2011</v>
      </c>
      <c r="E102" s="102">
        <v>2021</v>
      </c>
      <c r="F102" s="41" t="s">
        <v>13</v>
      </c>
      <c r="G102" s="75">
        <v>111159575</v>
      </c>
      <c r="H102" s="76">
        <v>18250000</v>
      </c>
      <c r="I102" s="76">
        <v>19050000</v>
      </c>
      <c r="J102" s="77">
        <v>7600000</v>
      </c>
      <c r="K102" s="77">
        <v>1100000</v>
      </c>
      <c r="L102" s="77">
        <v>1100000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v>0</v>
      </c>
      <c r="AB102" s="77">
        <v>0</v>
      </c>
      <c r="AC102" s="77">
        <v>0</v>
      </c>
      <c r="AD102" s="77">
        <v>0</v>
      </c>
      <c r="AE102" s="77">
        <v>0</v>
      </c>
      <c r="AF102" s="77">
        <v>0</v>
      </c>
      <c r="AG102" s="78">
        <v>22500000</v>
      </c>
    </row>
    <row r="103" spans="1:33" s="79" customFormat="1" ht="64.5" customHeight="1" x14ac:dyDescent="0.3">
      <c r="A103" s="97"/>
      <c r="B103" s="100"/>
      <c r="C103" s="103"/>
      <c r="D103" s="103"/>
      <c r="E103" s="103"/>
      <c r="F103" s="47" t="s">
        <v>14</v>
      </c>
      <c r="G103" s="48">
        <v>1750000</v>
      </c>
      <c r="H103" s="80">
        <v>1750000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0</v>
      </c>
      <c r="AC103" s="49">
        <v>0</v>
      </c>
      <c r="AD103" s="49">
        <v>0</v>
      </c>
      <c r="AE103" s="49">
        <v>0</v>
      </c>
      <c r="AF103" s="49">
        <v>0</v>
      </c>
      <c r="AG103" s="50">
        <v>1750000</v>
      </c>
    </row>
    <row r="104" spans="1:33" s="79" customFormat="1" ht="64.5" customHeight="1" x14ac:dyDescent="0.3">
      <c r="A104" s="98"/>
      <c r="B104" s="101"/>
      <c r="C104" s="104"/>
      <c r="D104" s="104"/>
      <c r="E104" s="104"/>
      <c r="F104" s="88" t="s">
        <v>15</v>
      </c>
      <c r="G104" s="72">
        <v>112909575</v>
      </c>
      <c r="H104" s="73">
        <v>20000000</v>
      </c>
      <c r="I104" s="73">
        <v>19050000</v>
      </c>
      <c r="J104" s="73">
        <v>7600000</v>
      </c>
      <c r="K104" s="73">
        <v>1100000</v>
      </c>
      <c r="L104" s="73">
        <v>1100000</v>
      </c>
      <c r="M104" s="73">
        <v>0</v>
      </c>
      <c r="N104" s="73">
        <v>0</v>
      </c>
      <c r="O104" s="73">
        <v>0</v>
      </c>
      <c r="P104" s="73">
        <v>0</v>
      </c>
      <c r="Q104" s="73">
        <v>0</v>
      </c>
      <c r="R104" s="73">
        <v>0</v>
      </c>
      <c r="S104" s="73">
        <v>0</v>
      </c>
      <c r="T104" s="73">
        <v>0</v>
      </c>
      <c r="U104" s="73">
        <v>0</v>
      </c>
      <c r="V104" s="73">
        <v>0</v>
      </c>
      <c r="W104" s="73">
        <v>0</v>
      </c>
      <c r="X104" s="73">
        <v>0</v>
      </c>
      <c r="Y104" s="73">
        <v>0</v>
      </c>
      <c r="Z104" s="73">
        <v>0</v>
      </c>
      <c r="AA104" s="73">
        <v>0</v>
      </c>
      <c r="AB104" s="73">
        <v>0</v>
      </c>
      <c r="AC104" s="73">
        <v>0</v>
      </c>
      <c r="AD104" s="73">
        <v>0</v>
      </c>
      <c r="AE104" s="73">
        <v>0</v>
      </c>
      <c r="AF104" s="73">
        <v>0</v>
      </c>
      <c r="AG104" s="74">
        <v>24250000</v>
      </c>
    </row>
    <row r="105" spans="1:33" s="79" customFormat="1" ht="44.25" customHeight="1" x14ac:dyDescent="0.3">
      <c r="A105" s="96" t="s">
        <v>67</v>
      </c>
      <c r="B105" s="99" t="s">
        <v>68</v>
      </c>
      <c r="C105" s="102" t="s">
        <v>172</v>
      </c>
      <c r="D105" s="102">
        <v>2011</v>
      </c>
      <c r="E105" s="102">
        <v>2020</v>
      </c>
      <c r="F105" s="41" t="s">
        <v>13</v>
      </c>
      <c r="G105" s="75">
        <v>2148361</v>
      </c>
      <c r="H105" s="76">
        <v>187000</v>
      </c>
      <c r="I105" s="76">
        <v>500000</v>
      </c>
      <c r="J105" s="77">
        <v>500000</v>
      </c>
      <c r="K105" s="77">
        <v>500000</v>
      </c>
      <c r="L105" s="77">
        <v>0</v>
      </c>
      <c r="M105" s="77">
        <v>0</v>
      </c>
      <c r="N105" s="77">
        <v>0</v>
      </c>
      <c r="O105" s="77">
        <v>0</v>
      </c>
      <c r="P105" s="77">
        <v>0</v>
      </c>
      <c r="Q105" s="77">
        <v>0</v>
      </c>
      <c r="R105" s="77">
        <v>0</v>
      </c>
      <c r="S105" s="77">
        <v>0</v>
      </c>
      <c r="T105" s="77">
        <v>0</v>
      </c>
      <c r="U105" s="77">
        <v>0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0</v>
      </c>
      <c r="AB105" s="77">
        <v>0</v>
      </c>
      <c r="AC105" s="77">
        <v>0</v>
      </c>
      <c r="AD105" s="77">
        <v>0</v>
      </c>
      <c r="AE105" s="77">
        <v>0</v>
      </c>
      <c r="AF105" s="77">
        <v>0</v>
      </c>
      <c r="AG105" s="78">
        <v>1628575</v>
      </c>
    </row>
    <row r="106" spans="1:33" s="79" customFormat="1" ht="44.25" customHeight="1" x14ac:dyDescent="0.3">
      <c r="A106" s="97"/>
      <c r="B106" s="100"/>
      <c r="C106" s="103"/>
      <c r="D106" s="103"/>
      <c r="E106" s="103"/>
      <c r="F106" s="47" t="s">
        <v>14</v>
      </c>
      <c r="G106" s="48">
        <v>-50000</v>
      </c>
      <c r="H106" s="80">
        <v>-50000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9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0</v>
      </c>
      <c r="AC106" s="49">
        <v>0</v>
      </c>
      <c r="AD106" s="49">
        <v>0</v>
      </c>
      <c r="AE106" s="49">
        <v>0</v>
      </c>
      <c r="AF106" s="49">
        <v>0</v>
      </c>
      <c r="AG106" s="50">
        <v>-50000</v>
      </c>
    </row>
    <row r="107" spans="1:33" s="79" customFormat="1" ht="44.25" customHeight="1" x14ac:dyDescent="0.3">
      <c r="A107" s="98"/>
      <c r="B107" s="101"/>
      <c r="C107" s="104"/>
      <c r="D107" s="104"/>
      <c r="E107" s="104"/>
      <c r="F107" s="88" t="s">
        <v>15</v>
      </c>
      <c r="G107" s="72">
        <v>2098361</v>
      </c>
      <c r="H107" s="73">
        <v>137000</v>
      </c>
      <c r="I107" s="73">
        <v>500000</v>
      </c>
      <c r="J107" s="73">
        <v>500000</v>
      </c>
      <c r="K107" s="73">
        <v>500000</v>
      </c>
      <c r="L107" s="73">
        <v>0</v>
      </c>
      <c r="M107" s="73">
        <v>0</v>
      </c>
      <c r="N107" s="73">
        <v>0</v>
      </c>
      <c r="O107" s="73">
        <v>0</v>
      </c>
      <c r="P107" s="73">
        <v>0</v>
      </c>
      <c r="Q107" s="73">
        <v>0</v>
      </c>
      <c r="R107" s="73">
        <v>0</v>
      </c>
      <c r="S107" s="73">
        <v>0</v>
      </c>
      <c r="T107" s="73">
        <v>0</v>
      </c>
      <c r="U107" s="73">
        <v>0</v>
      </c>
      <c r="V107" s="73">
        <v>0</v>
      </c>
      <c r="W107" s="73">
        <v>0</v>
      </c>
      <c r="X107" s="73">
        <v>0</v>
      </c>
      <c r="Y107" s="73">
        <v>0</v>
      </c>
      <c r="Z107" s="73">
        <v>0</v>
      </c>
      <c r="AA107" s="73">
        <v>0</v>
      </c>
      <c r="AB107" s="73">
        <v>0</v>
      </c>
      <c r="AC107" s="73">
        <v>0</v>
      </c>
      <c r="AD107" s="73">
        <v>0</v>
      </c>
      <c r="AE107" s="73">
        <v>0</v>
      </c>
      <c r="AF107" s="73">
        <v>0</v>
      </c>
      <c r="AG107" s="74">
        <v>1578575</v>
      </c>
    </row>
    <row r="108" spans="1:33" s="79" customFormat="1" ht="111.75" customHeight="1" x14ac:dyDescent="0.3">
      <c r="A108" s="96" t="s">
        <v>69</v>
      </c>
      <c r="B108" s="99" t="s">
        <v>70</v>
      </c>
      <c r="C108" s="102" t="s">
        <v>173</v>
      </c>
      <c r="D108" s="102">
        <v>2015</v>
      </c>
      <c r="E108" s="102">
        <v>2021</v>
      </c>
      <c r="F108" s="41" t="s">
        <v>13</v>
      </c>
      <c r="G108" s="75">
        <v>2500000</v>
      </c>
      <c r="H108" s="76">
        <v>700000</v>
      </c>
      <c r="I108" s="76">
        <v>200000</v>
      </c>
      <c r="J108" s="77">
        <v>200000</v>
      </c>
      <c r="K108" s="77">
        <v>200000</v>
      </c>
      <c r="L108" s="77">
        <v>200000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  <c r="R108" s="77">
        <v>0</v>
      </c>
      <c r="S108" s="77">
        <v>0</v>
      </c>
      <c r="T108" s="77">
        <v>0</v>
      </c>
      <c r="U108" s="77">
        <v>0</v>
      </c>
      <c r="V108" s="77">
        <v>0</v>
      </c>
      <c r="W108" s="77">
        <v>0</v>
      </c>
      <c r="X108" s="77">
        <v>0</v>
      </c>
      <c r="Y108" s="77">
        <v>0</v>
      </c>
      <c r="Z108" s="77">
        <v>0</v>
      </c>
      <c r="AA108" s="77">
        <v>0</v>
      </c>
      <c r="AB108" s="77">
        <v>0</v>
      </c>
      <c r="AC108" s="77">
        <v>0</v>
      </c>
      <c r="AD108" s="77">
        <v>0</v>
      </c>
      <c r="AE108" s="77">
        <v>0</v>
      </c>
      <c r="AF108" s="77">
        <v>0</v>
      </c>
      <c r="AG108" s="78">
        <v>872306</v>
      </c>
    </row>
    <row r="109" spans="1:33" s="79" customFormat="1" ht="111.75" customHeight="1" x14ac:dyDescent="0.3">
      <c r="A109" s="97"/>
      <c r="B109" s="100"/>
      <c r="C109" s="103"/>
      <c r="D109" s="103"/>
      <c r="E109" s="103"/>
      <c r="F109" s="47" t="s">
        <v>14</v>
      </c>
      <c r="G109" s="48">
        <v>-650000</v>
      </c>
      <c r="H109" s="80">
        <v>-650000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0</v>
      </c>
      <c r="AC109" s="49">
        <v>0</v>
      </c>
      <c r="AD109" s="49">
        <v>0</v>
      </c>
      <c r="AE109" s="49">
        <v>0</v>
      </c>
      <c r="AF109" s="49">
        <v>0</v>
      </c>
      <c r="AG109" s="50">
        <v>-650000</v>
      </c>
    </row>
    <row r="110" spans="1:33" s="79" customFormat="1" ht="111.75" customHeight="1" x14ac:dyDescent="0.3">
      <c r="A110" s="98"/>
      <c r="B110" s="101"/>
      <c r="C110" s="104"/>
      <c r="D110" s="104"/>
      <c r="E110" s="104"/>
      <c r="F110" s="88" t="s">
        <v>15</v>
      </c>
      <c r="G110" s="72">
        <v>1850000</v>
      </c>
      <c r="H110" s="73">
        <v>50000</v>
      </c>
      <c r="I110" s="73">
        <v>200000</v>
      </c>
      <c r="J110" s="73">
        <v>200000</v>
      </c>
      <c r="K110" s="73">
        <v>200000</v>
      </c>
      <c r="L110" s="73">
        <v>200000</v>
      </c>
      <c r="M110" s="73">
        <v>0</v>
      </c>
      <c r="N110" s="73">
        <v>0</v>
      </c>
      <c r="O110" s="73">
        <v>0</v>
      </c>
      <c r="P110" s="73">
        <v>0</v>
      </c>
      <c r="Q110" s="73">
        <v>0</v>
      </c>
      <c r="R110" s="73">
        <v>0</v>
      </c>
      <c r="S110" s="73">
        <v>0</v>
      </c>
      <c r="T110" s="73">
        <v>0</v>
      </c>
      <c r="U110" s="73">
        <v>0</v>
      </c>
      <c r="V110" s="73">
        <v>0</v>
      </c>
      <c r="W110" s="73">
        <v>0</v>
      </c>
      <c r="X110" s="73">
        <v>0</v>
      </c>
      <c r="Y110" s="73">
        <v>0</v>
      </c>
      <c r="Z110" s="73">
        <v>0</v>
      </c>
      <c r="AA110" s="73">
        <v>0</v>
      </c>
      <c r="AB110" s="73">
        <v>0</v>
      </c>
      <c r="AC110" s="73">
        <v>0</v>
      </c>
      <c r="AD110" s="73">
        <v>0</v>
      </c>
      <c r="AE110" s="73">
        <v>0</v>
      </c>
      <c r="AF110" s="73">
        <v>0</v>
      </c>
      <c r="AG110" s="74">
        <v>222306</v>
      </c>
    </row>
    <row r="111" spans="1:33" s="79" customFormat="1" ht="77.25" customHeight="1" x14ac:dyDescent="0.3">
      <c r="A111" s="96" t="s">
        <v>71</v>
      </c>
      <c r="B111" s="99" t="s">
        <v>72</v>
      </c>
      <c r="C111" s="102" t="s">
        <v>173</v>
      </c>
      <c r="D111" s="102">
        <v>2012</v>
      </c>
      <c r="E111" s="102">
        <v>2025</v>
      </c>
      <c r="F111" s="41" t="s">
        <v>13</v>
      </c>
      <c r="G111" s="75">
        <v>27981266</v>
      </c>
      <c r="H111" s="76">
        <v>2966000</v>
      </c>
      <c r="I111" s="76">
        <v>2720000</v>
      </c>
      <c r="J111" s="77">
        <v>2531506</v>
      </c>
      <c r="K111" s="77">
        <v>3000000</v>
      </c>
      <c r="L111" s="77">
        <v>3000000</v>
      </c>
      <c r="M111" s="77">
        <v>2500000</v>
      </c>
      <c r="N111" s="77">
        <v>3000000</v>
      </c>
      <c r="O111" s="77">
        <v>1501776</v>
      </c>
      <c r="P111" s="77">
        <v>1000000</v>
      </c>
      <c r="Q111" s="77">
        <v>0</v>
      </c>
      <c r="R111" s="77">
        <v>0</v>
      </c>
      <c r="S111" s="77">
        <v>0</v>
      </c>
      <c r="T111" s="77">
        <v>0</v>
      </c>
      <c r="U111" s="77">
        <v>0</v>
      </c>
      <c r="V111" s="77">
        <v>0</v>
      </c>
      <c r="W111" s="77">
        <v>0</v>
      </c>
      <c r="X111" s="77">
        <v>0</v>
      </c>
      <c r="Y111" s="77">
        <v>0</v>
      </c>
      <c r="Z111" s="77">
        <v>0</v>
      </c>
      <c r="AA111" s="77">
        <v>0</v>
      </c>
      <c r="AB111" s="77">
        <v>0</v>
      </c>
      <c r="AC111" s="77">
        <v>0</v>
      </c>
      <c r="AD111" s="77">
        <v>0</v>
      </c>
      <c r="AE111" s="77">
        <v>0</v>
      </c>
      <c r="AF111" s="77">
        <v>0</v>
      </c>
      <c r="AG111" s="78">
        <v>22114238</v>
      </c>
    </row>
    <row r="112" spans="1:33" s="79" customFormat="1" ht="77.25" customHeight="1" x14ac:dyDescent="0.3">
      <c r="A112" s="97"/>
      <c r="B112" s="100"/>
      <c r="C112" s="103"/>
      <c r="D112" s="103"/>
      <c r="E112" s="103"/>
      <c r="F112" s="47" t="s">
        <v>14</v>
      </c>
      <c r="G112" s="48">
        <v>-350000</v>
      </c>
      <c r="H112" s="80">
        <v>-350000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0</v>
      </c>
      <c r="AC112" s="49">
        <v>0</v>
      </c>
      <c r="AD112" s="49">
        <v>0</v>
      </c>
      <c r="AE112" s="49">
        <v>0</v>
      </c>
      <c r="AF112" s="49">
        <v>0</v>
      </c>
      <c r="AG112" s="50">
        <v>-350000</v>
      </c>
    </row>
    <row r="113" spans="1:34" s="79" customFormat="1" ht="77.25" customHeight="1" x14ac:dyDescent="0.3">
      <c r="A113" s="98"/>
      <c r="B113" s="101"/>
      <c r="C113" s="104"/>
      <c r="D113" s="104"/>
      <c r="E113" s="104"/>
      <c r="F113" s="88" t="s">
        <v>15</v>
      </c>
      <c r="G113" s="72">
        <v>27631266</v>
      </c>
      <c r="H113" s="73">
        <v>2616000</v>
      </c>
      <c r="I113" s="73">
        <v>2720000</v>
      </c>
      <c r="J113" s="73">
        <v>2531506</v>
      </c>
      <c r="K113" s="73">
        <v>3000000</v>
      </c>
      <c r="L113" s="73">
        <v>3000000</v>
      </c>
      <c r="M113" s="73">
        <v>2500000</v>
      </c>
      <c r="N113" s="73">
        <v>3000000</v>
      </c>
      <c r="O113" s="73">
        <v>1501776</v>
      </c>
      <c r="P113" s="73">
        <v>1000000</v>
      </c>
      <c r="Q113" s="73">
        <v>0</v>
      </c>
      <c r="R113" s="73">
        <v>0</v>
      </c>
      <c r="S113" s="73">
        <v>0</v>
      </c>
      <c r="T113" s="73">
        <v>0</v>
      </c>
      <c r="U113" s="73">
        <v>0</v>
      </c>
      <c r="V113" s="73">
        <v>0</v>
      </c>
      <c r="W113" s="73">
        <v>0</v>
      </c>
      <c r="X113" s="73">
        <v>0</v>
      </c>
      <c r="Y113" s="73">
        <v>0</v>
      </c>
      <c r="Z113" s="73">
        <v>0</v>
      </c>
      <c r="AA113" s="73">
        <v>0</v>
      </c>
      <c r="AB113" s="73">
        <v>0</v>
      </c>
      <c r="AC113" s="73">
        <v>0</v>
      </c>
      <c r="AD113" s="73">
        <v>0</v>
      </c>
      <c r="AE113" s="73">
        <v>0</v>
      </c>
      <c r="AF113" s="73">
        <v>0</v>
      </c>
      <c r="AG113" s="74">
        <v>21764238</v>
      </c>
    </row>
    <row r="114" spans="1:34" s="79" customFormat="1" ht="51.75" customHeight="1" x14ac:dyDescent="0.3">
      <c r="A114" s="96" t="s">
        <v>73</v>
      </c>
      <c r="B114" s="99" t="s">
        <v>74</v>
      </c>
      <c r="C114" s="105" t="s">
        <v>174</v>
      </c>
      <c r="D114" s="105">
        <v>2010</v>
      </c>
      <c r="E114" s="105">
        <v>2021</v>
      </c>
      <c r="F114" s="41" t="s">
        <v>13</v>
      </c>
      <c r="G114" s="75">
        <v>130729375</v>
      </c>
      <c r="H114" s="76">
        <v>9209000</v>
      </c>
      <c r="I114" s="76">
        <v>11430000</v>
      </c>
      <c r="J114" s="77">
        <v>13000000</v>
      </c>
      <c r="K114" s="77">
        <v>13000000</v>
      </c>
      <c r="L114" s="77">
        <v>13000000</v>
      </c>
      <c r="M114" s="77">
        <v>0</v>
      </c>
      <c r="N114" s="77">
        <v>0</v>
      </c>
      <c r="O114" s="77">
        <v>0</v>
      </c>
      <c r="P114" s="77">
        <v>0</v>
      </c>
      <c r="Q114" s="77">
        <v>0</v>
      </c>
      <c r="R114" s="77">
        <v>0</v>
      </c>
      <c r="S114" s="77">
        <v>0</v>
      </c>
      <c r="T114" s="77">
        <v>0</v>
      </c>
      <c r="U114" s="77">
        <v>0</v>
      </c>
      <c r="V114" s="77">
        <v>0</v>
      </c>
      <c r="W114" s="77">
        <v>0</v>
      </c>
      <c r="X114" s="77">
        <v>0</v>
      </c>
      <c r="Y114" s="77">
        <v>0</v>
      </c>
      <c r="Z114" s="77">
        <v>0</v>
      </c>
      <c r="AA114" s="77">
        <v>0</v>
      </c>
      <c r="AB114" s="77">
        <v>0</v>
      </c>
      <c r="AC114" s="77">
        <v>0</v>
      </c>
      <c r="AD114" s="77">
        <v>0</v>
      </c>
      <c r="AE114" s="77">
        <v>0</v>
      </c>
      <c r="AF114" s="77">
        <v>0</v>
      </c>
      <c r="AG114" s="78">
        <v>430000</v>
      </c>
    </row>
    <row r="115" spans="1:34" s="79" customFormat="1" ht="51.75" customHeight="1" x14ac:dyDescent="0.3">
      <c r="A115" s="97"/>
      <c r="B115" s="100"/>
      <c r="C115" s="103"/>
      <c r="D115" s="103"/>
      <c r="E115" s="103"/>
      <c r="F115" s="47" t="s">
        <v>14</v>
      </c>
      <c r="G115" s="48">
        <v>1000000</v>
      </c>
      <c r="H115" s="49">
        <v>1000000</v>
      </c>
      <c r="I115" s="49">
        <v>0</v>
      </c>
      <c r="J115" s="71">
        <v>0</v>
      </c>
      <c r="K115" s="71">
        <v>0</v>
      </c>
      <c r="L115" s="71">
        <v>0</v>
      </c>
      <c r="M115" s="71">
        <v>0</v>
      </c>
      <c r="N115" s="71">
        <v>0</v>
      </c>
      <c r="O115" s="71">
        <v>0</v>
      </c>
      <c r="P115" s="71">
        <v>0</v>
      </c>
      <c r="Q115" s="71">
        <v>0</v>
      </c>
      <c r="R115" s="71">
        <v>0</v>
      </c>
      <c r="S115" s="71">
        <v>0</v>
      </c>
      <c r="T115" s="71">
        <v>0</v>
      </c>
      <c r="U115" s="71">
        <v>0</v>
      </c>
      <c r="V115" s="71">
        <v>0</v>
      </c>
      <c r="W115" s="71">
        <v>0</v>
      </c>
      <c r="X115" s="71">
        <v>0</v>
      </c>
      <c r="Y115" s="71">
        <v>0</v>
      </c>
      <c r="Z115" s="71">
        <v>0</v>
      </c>
      <c r="AA115" s="71">
        <v>0</v>
      </c>
      <c r="AB115" s="71">
        <v>0</v>
      </c>
      <c r="AC115" s="71">
        <v>0</v>
      </c>
      <c r="AD115" s="71">
        <v>0</v>
      </c>
      <c r="AE115" s="71">
        <v>0</v>
      </c>
      <c r="AF115" s="71">
        <v>0</v>
      </c>
      <c r="AG115" s="50">
        <v>1000000</v>
      </c>
    </row>
    <row r="116" spans="1:34" s="79" customFormat="1" ht="51.75" customHeight="1" x14ac:dyDescent="0.3">
      <c r="A116" s="98"/>
      <c r="B116" s="101"/>
      <c r="C116" s="104"/>
      <c r="D116" s="104"/>
      <c r="E116" s="104"/>
      <c r="F116" s="88" t="s">
        <v>15</v>
      </c>
      <c r="G116" s="89">
        <v>131729375</v>
      </c>
      <c r="H116" s="90">
        <v>10209000</v>
      </c>
      <c r="I116" s="90">
        <v>11430000</v>
      </c>
      <c r="J116" s="90">
        <v>13000000</v>
      </c>
      <c r="K116" s="90">
        <v>13000000</v>
      </c>
      <c r="L116" s="90">
        <v>13000000</v>
      </c>
      <c r="M116" s="90">
        <v>0</v>
      </c>
      <c r="N116" s="90">
        <v>0</v>
      </c>
      <c r="O116" s="90">
        <v>0</v>
      </c>
      <c r="P116" s="90">
        <v>0</v>
      </c>
      <c r="Q116" s="90">
        <v>0</v>
      </c>
      <c r="R116" s="90">
        <v>0</v>
      </c>
      <c r="S116" s="90">
        <v>0</v>
      </c>
      <c r="T116" s="90">
        <v>0</v>
      </c>
      <c r="U116" s="90">
        <v>0</v>
      </c>
      <c r="V116" s="90">
        <v>0</v>
      </c>
      <c r="W116" s="90">
        <v>0</v>
      </c>
      <c r="X116" s="90">
        <v>0</v>
      </c>
      <c r="Y116" s="90">
        <v>0</v>
      </c>
      <c r="Z116" s="90">
        <v>0</v>
      </c>
      <c r="AA116" s="90">
        <v>0</v>
      </c>
      <c r="AB116" s="90">
        <v>0</v>
      </c>
      <c r="AC116" s="90">
        <v>0</v>
      </c>
      <c r="AD116" s="90">
        <v>0</v>
      </c>
      <c r="AE116" s="90">
        <v>0</v>
      </c>
      <c r="AF116" s="90">
        <v>0</v>
      </c>
      <c r="AG116" s="74">
        <v>1430000</v>
      </c>
    </row>
    <row r="117" spans="1:34" s="79" customFormat="1" ht="38.25" customHeight="1" x14ac:dyDescent="0.3">
      <c r="A117" s="96" t="s">
        <v>75</v>
      </c>
      <c r="B117" s="99" t="s">
        <v>76</v>
      </c>
      <c r="C117" s="105" t="s">
        <v>175</v>
      </c>
      <c r="D117" s="105">
        <v>2018</v>
      </c>
      <c r="E117" s="105">
        <v>2021</v>
      </c>
      <c r="F117" s="41" t="s">
        <v>13</v>
      </c>
      <c r="G117" s="75">
        <v>167182200</v>
      </c>
      <c r="H117" s="76"/>
      <c r="I117" s="76">
        <v>37162400</v>
      </c>
      <c r="J117" s="77">
        <v>41764800</v>
      </c>
      <c r="K117" s="77">
        <v>44029000</v>
      </c>
      <c r="L117" s="77">
        <v>44226000</v>
      </c>
      <c r="M117" s="77">
        <v>0</v>
      </c>
      <c r="N117" s="77">
        <v>0</v>
      </c>
      <c r="O117" s="77">
        <v>0</v>
      </c>
      <c r="P117" s="77">
        <v>0</v>
      </c>
      <c r="Q117" s="77">
        <v>0</v>
      </c>
      <c r="R117" s="77">
        <v>0</v>
      </c>
      <c r="S117" s="77">
        <v>0</v>
      </c>
      <c r="T117" s="77">
        <v>0</v>
      </c>
      <c r="U117" s="77">
        <v>0</v>
      </c>
      <c r="V117" s="77">
        <v>0</v>
      </c>
      <c r="W117" s="77">
        <v>0</v>
      </c>
      <c r="X117" s="77">
        <v>0</v>
      </c>
      <c r="Y117" s="77">
        <v>0</v>
      </c>
      <c r="Z117" s="77">
        <v>0</v>
      </c>
      <c r="AA117" s="77">
        <v>0</v>
      </c>
      <c r="AB117" s="77">
        <v>0</v>
      </c>
      <c r="AC117" s="77">
        <v>0</v>
      </c>
      <c r="AD117" s="77">
        <v>0</v>
      </c>
      <c r="AE117" s="77">
        <v>0</v>
      </c>
      <c r="AF117" s="77">
        <v>0</v>
      </c>
      <c r="AG117" s="78">
        <v>0</v>
      </c>
    </row>
    <row r="118" spans="1:34" s="79" customFormat="1" ht="38.25" customHeight="1" x14ac:dyDescent="0.3">
      <c r="A118" s="97"/>
      <c r="B118" s="100"/>
      <c r="C118" s="103"/>
      <c r="D118" s="103"/>
      <c r="E118" s="103"/>
      <c r="F118" s="47" t="s">
        <v>14</v>
      </c>
      <c r="G118" s="48">
        <v>497060</v>
      </c>
      <c r="H118" s="49">
        <v>0</v>
      </c>
      <c r="I118" s="49">
        <v>967000</v>
      </c>
      <c r="J118" s="71">
        <v>-46940</v>
      </c>
      <c r="K118" s="71">
        <v>-423000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71">
        <v>0</v>
      </c>
      <c r="Y118" s="71">
        <v>0</v>
      </c>
      <c r="Z118" s="71">
        <v>0</v>
      </c>
      <c r="AA118" s="71">
        <v>0</v>
      </c>
      <c r="AB118" s="71">
        <v>0</v>
      </c>
      <c r="AC118" s="71">
        <v>0</v>
      </c>
      <c r="AD118" s="71">
        <v>0</v>
      </c>
      <c r="AE118" s="71">
        <v>0</v>
      </c>
      <c r="AF118" s="71">
        <v>0</v>
      </c>
      <c r="AG118" s="50">
        <v>0</v>
      </c>
    </row>
    <row r="119" spans="1:34" s="79" customFormat="1" ht="38.25" customHeight="1" x14ac:dyDescent="0.3">
      <c r="A119" s="98"/>
      <c r="B119" s="101"/>
      <c r="C119" s="104"/>
      <c r="D119" s="104"/>
      <c r="E119" s="104"/>
      <c r="F119" s="88" t="s">
        <v>15</v>
      </c>
      <c r="G119" s="89">
        <v>167679260</v>
      </c>
      <c r="H119" s="90">
        <v>0</v>
      </c>
      <c r="I119" s="90">
        <v>38129400</v>
      </c>
      <c r="J119" s="90">
        <v>41717860</v>
      </c>
      <c r="K119" s="90">
        <v>43606000</v>
      </c>
      <c r="L119" s="90">
        <v>44226000</v>
      </c>
      <c r="M119" s="90">
        <v>0</v>
      </c>
      <c r="N119" s="90">
        <v>0</v>
      </c>
      <c r="O119" s="90">
        <v>0</v>
      </c>
      <c r="P119" s="90">
        <v>0</v>
      </c>
      <c r="Q119" s="90">
        <v>0</v>
      </c>
      <c r="R119" s="90">
        <v>0</v>
      </c>
      <c r="S119" s="90">
        <v>0</v>
      </c>
      <c r="T119" s="90">
        <v>0</v>
      </c>
      <c r="U119" s="90">
        <v>0</v>
      </c>
      <c r="V119" s="90">
        <v>0</v>
      </c>
      <c r="W119" s="90">
        <v>0</v>
      </c>
      <c r="X119" s="90">
        <v>0</v>
      </c>
      <c r="Y119" s="90">
        <v>0</v>
      </c>
      <c r="Z119" s="90">
        <v>0</v>
      </c>
      <c r="AA119" s="90">
        <v>0</v>
      </c>
      <c r="AB119" s="90">
        <v>0</v>
      </c>
      <c r="AC119" s="90">
        <v>0</v>
      </c>
      <c r="AD119" s="90">
        <v>0</v>
      </c>
      <c r="AE119" s="90">
        <v>0</v>
      </c>
      <c r="AF119" s="90">
        <v>0</v>
      </c>
      <c r="AG119" s="74">
        <v>0</v>
      </c>
    </row>
    <row r="120" spans="1:34" s="79" customFormat="1" ht="49.5" customHeight="1" x14ac:dyDescent="0.3">
      <c r="A120" s="96" t="s">
        <v>77</v>
      </c>
      <c r="B120" s="99" t="s">
        <v>78</v>
      </c>
      <c r="C120" s="105" t="s">
        <v>164</v>
      </c>
      <c r="D120" s="105">
        <v>2017</v>
      </c>
      <c r="E120" s="105">
        <v>2018</v>
      </c>
      <c r="F120" s="41" t="s">
        <v>13</v>
      </c>
      <c r="G120" s="75">
        <v>0</v>
      </c>
      <c r="H120" s="76">
        <v>0</v>
      </c>
      <c r="I120" s="76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77">
        <v>0</v>
      </c>
      <c r="R120" s="77">
        <v>0</v>
      </c>
      <c r="S120" s="77">
        <v>0</v>
      </c>
      <c r="T120" s="77">
        <v>0</v>
      </c>
      <c r="U120" s="77">
        <v>0</v>
      </c>
      <c r="V120" s="77">
        <v>0</v>
      </c>
      <c r="W120" s="77">
        <v>0</v>
      </c>
      <c r="X120" s="77">
        <v>0</v>
      </c>
      <c r="Y120" s="77">
        <v>0</v>
      </c>
      <c r="Z120" s="77">
        <v>0</v>
      </c>
      <c r="AA120" s="77">
        <v>0</v>
      </c>
      <c r="AB120" s="77">
        <v>0</v>
      </c>
      <c r="AC120" s="77">
        <v>0</v>
      </c>
      <c r="AD120" s="77">
        <v>0</v>
      </c>
      <c r="AE120" s="77">
        <v>0</v>
      </c>
      <c r="AF120" s="77">
        <v>0</v>
      </c>
      <c r="AG120" s="78">
        <v>0</v>
      </c>
    </row>
    <row r="121" spans="1:34" s="79" customFormat="1" ht="49.5" customHeight="1" x14ac:dyDescent="0.3">
      <c r="A121" s="97"/>
      <c r="B121" s="100"/>
      <c r="C121" s="103"/>
      <c r="D121" s="103"/>
      <c r="E121" s="103"/>
      <c r="F121" s="47" t="s">
        <v>14</v>
      </c>
      <c r="G121" s="48">
        <v>400000</v>
      </c>
      <c r="H121" s="49">
        <v>50000</v>
      </c>
      <c r="I121" s="49">
        <v>350000</v>
      </c>
      <c r="J121" s="71">
        <v>0</v>
      </c>
      <c r="K121" s="71">
        <v>0</v>
      </c>
      <c r="L121" s="71">
        <v>0</v>
      </c>
      <c r="M121" s="71">
        <v>0</v>
      </c>
      <c r="N121" s="71">
        <v>0</v>
      </c>
      <c r="O121" s="71">
        <v>0</v>
      </c>
      <c r="P121" s="71">
        <v>0</v>
      </c>
      <c r="Q121" s="71">
        <v>0</v>
      </c>
      <c r="R121" s="71">
        <v>0</v>
      </c>
      <c r="S121" s="71">
        <v>0</v>
      </c>
      <c r="T121" s="71">
        <v>0</v>
      </c>
      <c r="U121" s="71">
        <v>0</v>
      </c>
      <c r="V121" s="71">
        <v>0</v>
      </c>
      <c r="W121" s="71">
        <v>0</v>
      </c>
      <c r="X121" s="71">
        <v>0</v>
      </c>
      <c r="Y121" s="71">
        <v>0</v>
      </c>
      <c r="Z121" s="71">
        <v>0</v>
      </c>
      <c r="AA121" s="71">
        <v>0</v>
      </c>
      <c r="AB121" s="71">
        <v>0</v>
      </c>
      <c r="AC121" s="71">
        <v>0</v>
      </c>
      <c r="AD121" s="71">
        <v>0</v>
      </c>
      <c r="AE121" s="71">
        <v>0</v>
      </c>
      <c r="AF121" s="71">
        <v>0</v>
      </c>
      <c r="AG121" s="50">
        <v>400000</v>
      </c>
    </row>
    <row r="122" spans="1:34" s="79" customFormat="1" ht="49.5" customHeight="1" x14ac:dyDescent="0.3">
      <c r="A122" s="98"/>
      <c r="B122" s="101"/>
      <c r="C122" s="104"/>
      <c r="D122" s="104"/>
      <c r="E122" s="104"/>
      <c r="F122" s="88" t="s">
        <v>15</v>
      </c>
      <c r="G122" s="89">
        <v>400000</v>
      </c>
      <c r="H122" s="90">
        <v>50000</v>
      </c>
      <c r="I122" s="90">
        <v>350000</v>
      </c>
      <c r="J122" s="90">
        <v>0</v>
      </c>
      <c r="K122" s="90">
        <v>0</v>
      </c>
      <c r="L122" s="90">
        <v>0</v>
      </c>
      <c r="M122" s="90">
        <v>0</v>
      </c>
      <c r="N122" s="90">
        <v>0</v>
      </c>
      <c r="O122" s="90">
        <v>0</v>
      </c>
      <c r="P122" s="90">
        <v>0</v>
      </c>
      <c r="Q122" s="90">
        <v>0</v>
      </c>
      <c r="R122" s="90">
        <v>0</v>
      </c>
      <c r="S122" s="90">
        <v>0</v>
      </c>
      <c r="T122" s="90">
        <v>0</v>
      </c>
      <c r="U122" s="90">
        <v>0</v>
      </c>
      <c r="V122" s="90">
        <v>0</v>
      </c>
      <c r="W122" s="90">
        <v>0</v>
      </c>
      <c r="X122" s="90">
        <v>0</v>
      </c>
      <c r="Y122" s="90">
        <v>0</v>
      </c>
      <c r="Z122" s="90">
        <v>0</v>
      </c>
      <c r="AA122" s="90">
        <v>0</v>
      </c>
      <c r="AB122" s="90">
        <v>0</v>
      </c>
      <c r="AC122" s="90">
        <v>0</v>
      </c>
      <c r="AD122" s="90">
        <v>0</v>
      </c>
      <c r="AE122" s="90">
        <v>0</v>
      </c>
      <c r="AF122" s="90">
        <v>0</v>
      </c>
      <c r="AG122" s="91">
        <v>400000</v>
      </c>
    </row>
    <row r="123" spans="1:34" s="79" customFormat="1" ht="38.25" customHeight="1" x14ac:dyDescent="0.3">
      <c r="A123" s="96" t="s">
        <v>79</v>
      </c>
      <c r="B123" s="99" t="s">
        <v>80</v>
      </c>
      <c r="C123" s="105" t="s">
        <v>176</v>
      </c>
      <c r="D123" s="105">
        <v>2018</v>
      </c>
      <c r="E123" s="105">
        <v>2020</v>
      </c>
      <c r="F123" s="41" t="s">
        <v>13</v>
      </c>
      <c r="G123" s="75">
        <v>0</v>
      </c>
      <c r="H123" s="76">
        <v>0</v>
      </c>
      <c r="I123" s="76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77">
        <v>0</v>
      </c>
      <c r="R123" s="77">
        <v>0</v>
      </c>
      <c r="S123" s="77">
        <v>0</v>
      </c>
      <c r="T123" s="77">
        <v>0</v>
      </c>
      <c r="U123" s="77">
        <v>0</v>
      </c>
      <c r="V123" s="77">
        <v>0</v>
      </c>
      <c r="W123" s="77">
        <v>0</v>
      </c>
      <c r="X123" s="77">
        <v>0</v>
      </c>
      <c r="Y123" s="77">
        <v>0</v>
      </c>
      <c r="Z123" s="77">
        <v>0</v>
      </c>
      <c r="AA123" s="77">
        <v>0</v>
      </c>
      <c r="AB123" s="77">
        <v>0</v>
      </c>
      <c r="AC123" s="77">
        <v>0</v>
      </c>
      <c r="AD123" s="77">
        <v>0</v>
      </c>
      <c r="AE123" s="77">
        <v>0</v>
      </c>
      <c r="AF123" s="77">
        <v>0</v>
      </c>
      <c r="AG123" s="78">
        <v>0</v>
      </c>
    </row>
    <row r="124" spans="1:34" s="79" customFormat="1" ht="38.25" customHeight="1" x14ac:dyDescent="0.3">
      <c r="A124" s="97"/>
      <c r="B124" s="100"/>
      <c r="C124" s="103"/>
      <c r="D124" s="103"/>
      <c r="E124" s="103"/>
      <c r="F124" s="47" t="s">
        <v>14</v>
      </c>
      <c r="G124" s="48">
        <v>540000</v>
      </c>
      <c r="H124" s="49">
        <v>0</v>
      </c>
      <c r="I124" s="49">
        <v>180000</v>
      </c>
      <c r="J124" s="71">
        <v>180000</v>
      </c>
      <c r="K124" s="71">
        <v>180000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71">
        <v>0</v>
      </c>
      <c r="Y124" s="71">
        <v>0</v>
      </c>
      <c r="Z124" s="71">
        <v>0</v>
      </c>
      <c r="AA124" s="71">
        <v>0</v>
      </c>
      <c r="AB124" s="71">
        <v>0</v>
      </c>
      <c r="AC124" s="71">
        <v>0</v>
      </c>
      <c r="AD124" s="71">
        <v>0</v>
      </c>
      <c r="AE124" s="71">
        <v>0</v>
      </c>
      <c r="AF124" s="71">
        <v>0</v>
      </c>
      <c r="AG124" s="50">
        <v>540000</v>
      </c>
    </row>
    <row r="125" spans="1:34" s="79" customFormat="1" ht="38.25" customHeight="1" x14ac:dyDescent="0.3">
      <c r="A125" s="98"/>
      <c r="B125" s="101"/>
      <c r="C125" s="104"/>
      <c r="D125" s="104"/>
      <c r="E125" s="104"/>
      <c r="F125" s="88" t="s">
        <v>15</v>
      </c>
      <c r="G125" s="89">
        <v>540000</v>
      </c>
      <c r="H125" s="90">
        <v>0</v>
      </c>
      <c r="I125" s="90">
        <v>180000</v>
      </c>
      <c r="J125" s="90">
        <v>180000</v>
      </c>
      <c r="K125" s="90">
        <v>180000</v>
      </c>
      <c r="L125" s="90">
        <v>0</v>
      </c>
      <c r="M125" s="90">
        <v>0</v>
      </c>
      <c r="N125" s="90">
        <v>0</v>
      </c>
      <c r="O125" s="90">
        <v>0</v>
      </c>
      <c r="P125" s="90">
        <v>0</v>
      </c>
      <c r="Q125" s="90">
        <v>0</v>
      </c>
      <c r="R125" s="90">
        <v>0</v>
      </c>
      <c r="S125" s="90">
        <v>0</v>
      </c>
      <c r="T125" s="90">
        <v>0</v>
      </c>
      <c r="U125" s="90">
        <v>0</v>
      </c>
      <c r="V125" s="90">
        <v>0</v>
      </c>
      <c r="W125" s="90">
        <v>0</v>
      </c>
      <c r="X125" s="90">
        <v>0</v>
      </c>
      <c r="Y125" s="90">
        <v>0</v>
      </c>
      <c r="Z125" s="90">
        <v>0</v>
      </c>
      <c r="AA125" s="90">
        <v>0</v>
      </c>
      <c r="AB125" s="90">
        <v>0</v>
      </c>
      <c r="AC125" s="90">
        <v>0</v>
      </c>
      <c r="AD125" s="90">
        <v>0</v>
      </c>
      <c r="AE125" s="90">
        <v>0</v>
      </c>
      <c r="AF125" s="90">
        <v>0</v>
      </c>
      <c r="AG125" s="91">
        <v>540000</v>
      </c>
    </row>
    <row r="126" spans="1:34" s="51" customFormat="1" ht="41.25" customHeight="1" x14ac:dyDescent="0.25">
      <c r="A126" s="106" t="s">
        <v>81</v>
      </c>
      <c r="B126" s="109" t="s">
        <v>19</v>
      </c>
      <c r="C126" s="109"/>
      <c r="D126" s="109"/>
      <c r="E126" s="110"/>
      <c r="F126" s="41" t="s">
        <v>13</v>
      </c>
      <c r="G126" s="42">
        <v>3176072111</v>
      </c>
      <c r="H126" s="43">
        <v>448577495.73000002</v>
      </c>
      <c r="I126" s="43">
        <v>439388548.46000004</v>
      </c>
      <c r="J126" s="43">
        <v>398211558.94</v>
      </c>
      <c r="K126" s="43">
        <v>220431476</v>
      </c>
      <c r="L126" s="43">
        <v>190726258.5</v>
      </c>
      <c r="M126" s="43">
        <v>148753565</v>
      </c>
      <c r="N126" s="43">
        <v>186703033</v>
      </c>
      <c r="O126" s="43">
        <v>65149108</v>
      </c>
      <c r="P126" s="43">
        <v>134597209</v>
      </c>
      <c r="Q126" s="43">
        <v>82665800</v>
      </c>
      <c r="R126" s="43">
        <v>55252783</v>
      </c>
      <c r="S126" s="43">
        <v>86740599</v>
      </c>
      <c r="T126" s="43">
        <v>125235789</v>
      </c>
      <c r="U126" s="43">
        <v>33004100</v>
      </c>
      <c r="V126" s="43">
        <v>0</v>
      </c>
      <c r="W126" s="43">
        <v>0</v>
      </c>
      <c r="X126" s="43">
        <v>0</v>
      </c>
      <c r="Y126" s="43">
        <v>0</v>
      </c>
      <c r="Z126" s="43">
        <v>0</v>
      </c>
      <c r="AA126" s="43">
        <v>0</v>
      </c>
      <c r="AB126" s="43">
        <v>0</v>
      </c>
      <c r="AC126" s="43">
        <v>0</v>
      </c>
      <c r="AD126" s="43">
        <v>0</v>
      </c>
      <c r="AE126" s="43">
        <v>0</v>
      </c>
      <c r="AF126" s="43">
        <v>0</v>
      </c>
      <c r="AG126" s="44">
        <v>981909509</v>
      </c>
      <c r="AH126" s="92"/>
    </row>
    <row r="127" spans="1:34" s="51" customFormat="1" ht="41.25" customHeight="1" x14ac:dyDescent="0.25">
      <c r="A127" s="107"/>
      <c r="B127" s="109"/>
      <c r="C127" s="109"/>
      <c r="D127" s="109"/>
      <c r="E127" s="110"/>
      <c r="F127" s="47" t="s">
        <v>14</v>
      </c>
      <c r="G127" s="48">
        <v>-1477797</v>
      </c>
      <c r="H127" s="49">
        <v>-2333603</v>
      </c>
      <c r="I127" s="49">
        <v>193000</v>
      </c>
      <c r="J127" s="49">
        <v>646940</v>
      </c>
      <c r="K127" s="49">
        <v>423000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71">
        <v>0</v>
      </c>
      <c r="R127" s="71">
        <v>0</v>
      </c>
      <c r="S127" s="71">
        <v>0</v>
      </c>
      <c r="T127" s="71">
        <v>0</v>
      </c>
      <c r="U127" s="71">
        <v>0</v>
      </c>
      <c r="V127" s="71">
        <v>0</v>
      </c>
      <c r="W127" s="71">
        <v>0</v>
      </c>
      <c r="X127" s="71">
        <v>0</v>
      </c>
      <c r="Y127" s="71">
        <v>0</v>
      </c>
      <c r="Z127" s="71">
        <v>0</v>
      </c>
      <c r="AA127" s="71">
        <v>0</v>
      </c>
      <c r="AB127" s="71">
        <v>0</v>
      </c>
      <c r="AC127" s="71">
        <v>0</v>
      </c>
      <c r="AD127" s="71">
        <v>0</v>
      </c>
      <c r="AE127" s="71">
        <v>0</v>
      </c>
      <c r="AF127" s="71">
        <v>0</v>
      </c>
      <c r="AG127" s="50">
        <v>-3167633</v>
      </c>
      <c r="AH127" s="92"/>
    </row>
    <row r="128" spans="1:34" s="45" customFormat="1" ht="41.25" customHeight="1" x14ac:dyDescent="0.25">
      <c r="A128" s="108"/>
      <c r="B128" s="109"/>
      <c r="C128" s="109"/>
      <c r="D128" s="109"/>
      <c r="E128" s="110"/>
      <c r="F128" s="88" t="s">
        <v>15</v>
      </c>
      <c r="G128" s="93">
        <v>3174594314</v>
      </c>
      <c r="H128" s="94">
        <v>446243892.73000002</v>
      </c>
      <c r="I128" s="94">
        <v>439581548.46000004</v>
      </c>
      <c r="J128" s="94">
        <v>398858498.94</v>
      </c>
      <c r="K128" s="94">
        <v>220854476</v>
      </c>
      <c r="L128" s="94">
        <v>190726258.5</v>
      </c>
      <c r="M128" s="94">
        <v>148753565</v>
      </c>
      <c r="N128" s="94">
        <v>186703033</v>
      </c>
      <c r="O128" s="94">
        <v>65149108</v>
      </c>
      <c r="P128" s="94">
        <v>134597209</v>
      </c>
      <c r="Q128" s="94">
        <v>82665800</v>
      </c>
      <c r="R128" s="94">
        <v>55252783</v>
      </c>
      <c r="S128" s="94">
        <v>86740599</v>
      </c>
      <c r="T128" s="94">
        <v>125235789</v>
      </c>
      <c r="U128" s="94">
        <v>33004100</v>
      </c>
      <c r="V128" s="94">
        <v>0</v>
      </c>
      <c r="W128" s="94">
        <v>0</v>
      </c>
      <c r="X128" s="94">
        <v>0</v>
      </c>
      <c r="Y128" s="94">
        <v>0</v>
      </c>
      <c r="Z128" s="94">
        <v>0</v>
      </c>
      <c r="AA128" s="94">
        <v>0</v>
      </c>
      <c r="AB128" s="94">
        <v>0</v>
      </c>
      <c r="AC128" s="94">
        <v>0</v>
      </c>
      <c r="AD128" s="94">
        <v>0</v>
      </c>
      <c r="AE128" s="94">
        <v>0</v>
      </c>
      <c r="AF128" s="94">
        <v>0</v>
      </c>
      <c r="AG128" s="95">
        <v>978741876</v>
      </c>
      <c r="AH128" s="57"/>
    </row>
    <row r="129" spans="1:33" s="79" customFormat="1" ht="63.75" customHeight="1" x14ac:dyDescent="0.3">
      <c r="A129" s="96" t="s">
        <v>82</v>
      </c>
      <c r="B129" s="99" t="s">
        <v>83</v>
      </c>
      <c r="C129" s="102" t="s">
        <v>168</v>
      </c>
      <c r="D129" s="102">
        <v>2009</v>
      </c>
      <c r="E129" s="102">
        <v>2018</v>
      </c>
      <c r="F129" s="41" t="s">
        <v>13</v>
      </c>
      <c r="G129" s="75">
        <v>6436916</v>
      </c>
      <c r="H129" s="76">
        <v>1270000</v>
      </c>
      <c r="I129" s="76">
        <v>1215000</v>
      </c>
      <c r="J129" s="77">
        <v>0</v>
      </c>
      <c r="K129" s="77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77">
        <v>0</v>
      </c>
      <c r="T129" s="77">
        <v>0</v>
      </c>
      <c r="U129" s="77">
        <v>0</v>
      </c>
      <c r="V129" s="77">
        <v>0</v>
      </c>
      <c r="W129" s="77">
        <v>0</v>
      </c>
      <c r="X129" s="77">
        <v>0</v>
      </c>
      <c r="Y129" s="77">
        <v>0</v>
      </c>
      <c r="Z129" s="77">
        <v>0</v>
      </c>
      <c r="AA129" s="77">
        <v>0</v>
      </c>
      <c r="AB129" s="77">
        <v>0</v>
      </c>
      <c r="AC129" s="77">
        <v>0</v>
      </c>
      <c r="AD129" s="77">
        <v>0</v>
      </c>
      <c r="AE129" s="77">
        <v>0</v>
      </c>
      <c r="AF129" s="77">
        <v>0</v>
      </c>
      <c r="AG129" s="78">
        <v>0</v>
      </c>
    </row>
    <row r="130" spans="1:33" s="79" customFormat="1" ht="63.75" customHeight="1" x14ac:dyDescent="0.3">
      <c r="A130" s="97"/>
      <c r="B130" s="100"/>
      <c r="C130" s="103"/>
      <c r="D130" s="103"/>
      <c r="E130" s="103"/>
      <c r="F130" s="47" t="s">
        <v>14</v>
      </c>
      <c r="G130" s="48">
        <v>0</v>
      </c>
      <c r="H130" s="49">
        <v>340000</v>
      </c>
      <c r="I130" s="49">
        <v>-340000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71">
        <v>0</v>
      </c>
      <c r="Y130" s="71">
        <v>0</v>
      </c>
      <c r="Z130" s="71">
        <v>0</v>
      </c>
      <c r="AA130" s="71">
        <v>0</v>
      </c>
      <c r="AB130" s="71">
        <v>0</v>
      </c>
      <c r="AC130" s="71">
        <v>0</v>
      </c>
      <c r="AD130" s="71">
        <v>0</v>
      </c>
      <c r="AE130" s="71">
        <v>0</v>
      </c>
      <c r="AF130" s="71">
        <v>0</v>
      </c>
      <c r="AG130" s="50">
        <v>0</v>
      </c>
    </row>
    <row r="131" spans="1:33" s="79" customFormat="1" ht="63.75" customHeight="1" x14ac:dyDescent="0.3">
      <c r="A131" s="98"/>
      <c r="B131" s="101"/>
      <c r="C131" s="104"/>
      <c r="D131" s="104"/>
      <c r="E131" s="104"/>
      <c r="F131" s="88" t="s">
        <v>15</v>
      </c>
      <c r="G131" s="89">
        <v>6436916</v>
      </c>
      <c r="H131" s="90">
        <v>1610000</v>
      </c>
      <c r="I131" s="90">
        <v>875000</v>
      </c>
      <c r="J131" s="90">
        <v>0</v>
      </c>
      <c r="K131" s="90">
        <v>0</v>
      </c>
      <c r="L131" s="90">
        <v>0</v>
      </c>
      <c r="M131" s="90">
        <v>0</v>
      </c>
      <c r="N131" s="90">
        <v>0</v>
      </c>
      <c r="O131" s="90">
        <v>0</v>
      </c>
      <c r="P131" s="90">
        <v>0</v>
      </c>
      <c r="Q131" s="90">
        <v>0</v>
      </c>
      <c r="R131" s="90">
        <v>0</v>
      </c>
      <c r="S131" s="90">
        <v>0</v>
      </c>
      <c r="T131" s="90">
        <v>0</v>
      </c>
      <c r="U131" s="90">
        <v>0</v>
      </c>
      <c r="V131" s="90">
        <v>0</v>
      </c>
      <c r="W131" s="90">
        <v>0</v>
      </c>
      <c r="X131" s="90">
        <v>0</v>
      </c>
      <c r="Y131" s="90">
        <v>0</v>
      </c>
      <c r="Z131" s="90">
        <v>0</v>
      </c>
      <c r="AA131" s="90">
        <v>0</v>
      </c>
      <c r="AB131" s="90">
        <v>0</v>
      </c>
      <c r="AC131" s="90">
        <v>0</v>
      </c>
      <c r="AD131" s="90">
        <v>0</v>
      </c>
      <c r="AE131" s="90">
        <v>0</v>
      </c>
      <c r="AF131" s="90">
        <v>0</v>
      </c>
      <c r="AG131" s="91">
        <v>0</v>
      </c>
    </row>
    <row r="132" spans="1:33" s="79" customFormat="1" ht="40.5" customHeight="1" x14ac:dyDescent="0.3">
      <c r="A132" s="96" t="s">
        <v>84</v>
      </c>
      <c r="B132" s="99" t="s">
        <v>85</v>
      </c>
      <c r="C132" s="102" t="s">
        <v>168</v>
      </c>
      <c r="D132" s="102">
        <v>2006</v>
      </c>
      <c r="E132" s="102">
        <v>2019</v>
      </c>
      <c r="F132" s="41" t="s">
        <v>13</v>
      </c>
      <c r="G132" s="75">
        <v>10988819</v>
      </c>
      <c r="H132" s="76">
        <v>1000000</v>
      </c>
      <c r="I132" s="76">
        <v>1850000</v>
      </c>
      <c r="J132" s="77">
        <v>2000000</v>
      </c>
      <c r="K132" s="77">
        <v>0</v>
      </c>
      <c r="L132" s="77">
        <v>0</v>
      </c>
      <c r="M132" s="77">
        <v>0</v>
      </c>
      <c r="N132" s="77">
        <v>0</v>
      </c>
      <c r="O132" s="77">
        <v>0</v>
      </c>
      <c r="P132" s="77">
        <v>0</v>
      </c>
      <c r="Q132" s="77">
        <v>0</v>
      </c>
      <c r="R132" s="77">
        <v>0</v>
      </c>
      <c r="S132" s="77">
        <v>0</v>
      </c>
      <c r="T132" s="77">
        <v>0</v>
      </c>
      <c r="U132" s="77">
        <v>0</v>
      </c>
      <c r="V132" s="77">
        <v>0</v>
      </c>
      <c r="W132" s="77">
        <v>0</v>
      </c>
      <c r="X132" s="77">
        <v>0</v>
      </c>
      <c r="Y132" s="77">
        <v>0</v>
      </c>
      <c r="Z132" s="77">
        <v>0</v>
      </c>
      <c r="AA132" s="77">
        <v>0</v>
      </c>
      <c r="AB132" s="77">
        <v>0</v>
      </c>
      <c r="AC132" s="77">
        <v>0</v>
      </c>
      <c r="AD132" s="77">
        <v>0</v>
      </c>
      <c r="AE132" s="77">
        <v>0</v>
      </c>
      <c r="AF132" s="77">
        <v>0</v>
      </c>
      <c r="AG132" s="78">
        <v>0</v>
      </c>
    </row>
    <row r="133" spans="1:33" s="79" customFormat="1" ht="40.5" customHeight="1" x14ac:dyDescent="0.3">
      <c r="A133" s="97"/>
      <c r="B133" s="100"/>
      <c r="C133" s="103"/>
      <c r="D133" s="103"/>
      <c r="E133" s="103"/>
      <c r="F133" s="47" t="s">
        <v>14</v>
      </c>
      <c r="G133" s="48">
        <v>0</v>
      </c>
      <c r="H133" s="49">
        <v>-1000000</v>
      </c>
      <c r="I133" s="49">
        <v>1000000</v>
      </c>
      <c r="J133" s="71">
        <v>0</v>
      </c>
      <c r="K133" s="71">
        <v>0</v>
      </c>
      <c r="L133" s="71">
        <v>0</v>
      </c>
      <c r="M133" s="71">
        <v>0</v>
      </c>
      <c r="N133" s="71">
        <v>0</v>
      </c>
      <c r="O133" s="71">
        <v>0</v>
      </c>
      <c r="P133" s="71">
        <v>0</v>
      </c>
      <c r="Q133" s="71">
        <v>0</v>
      </c>
      <c r="R133" s="71">
        <v>0</v>
      </c>
      <c r="S133" s="71">
        <v>0</v>
      </c>
      <c r="T133" s="71">
        <v>0</v>
      </c>
      <c r="U133" s="71">
        <v>0</v>
      </c>
      <c r="V133" s="71">
        <v>0</v>
      </c>
      <c r="W133" s="71">
        <v>0</v>
      </c>
      <c r="X133" s="71">
        <v>0</v>
      </c>
      <c r="Y133" s="71">
        <v>0</v>
      </c>
      <c r="Z133" s="71">
        <v>0</v>
      </c>
      <c r="AA133" s="71">
        <v>0</v>
      </c>
      <c r="AB133" s="71">
        <v>0</v>
      </c>
      <c r="AC133" s="71">
        <v>0</v>
      </c>
      <c r="AD133" s="71">
        <v>0</v>
      </c>
      <c r="AE133" s="71">
        <v>0</v>
      </c>
      <c r="AF133" s="71">
        <v>0</v>
      </c>
      <c r="AG133" s="50">
        <v>0</v>
      </c>
    </row>
    <row r="134" spans="1:33" s="79" customFormat="1" ht="40.5" customHeight="1" x14ac:dyDescent="0.3">
      <c r="A134" s="98"/>
      <c r="B134" s="101"/>
      <c r="C134" s="104"/>
      <c r="D134" s="104"/>
      <c r="E134" s="104"/>
      <c r="F134" s="88" t="s">
        <v>15</v>
      </c>
      <c r="G134" s="89">
        <v>10988819</v>
      </c>
      <c r="H134" s="90">
        <v>0</v>
      </c>
      <c r="I134" s="90">
        <v>2850000</v>
      </c>
      <c r="J134" s="90">
        <v>2000000</v>
      </c>
      <c r="K134" s="90">
        <v>0</v>
      </c>
      <c r="L134" s="90">
        <v>0</v>
      </c>
      <c r="M134" s="90">
        <v>0</v>
      </c>
      <c r="N134" s="90">
        <v>0</v>
      </c>
      <c r="O134" s="90">
        <v>0</v>
      </c>
      <c r="P134" s="90">
        <v>0</v>
      </c>
      <c r="Q134" s="90">
        <v>0</v>
      </c>
      <c r="R134" s="90">
        <v>0</v>
      </c>
      <c r="S134" s="90">
        <v>0</v>
      </c>
      <c r="T134" s="90">
        <v>0</v>
      </c>
      <c r="U134" s="90">
        <v>0</v>
      </c>
      <c r="V134" s="90">
        <v>0</v>
      </c>
      <c r="W134" s="90">
        <v>0</v>
      </c>
      <c r="X134" s="90">
        <v>0</v>
      </c>
      <c r="Y134" s="90">
        <v>0</v>
      </c>
      <c r="Z134" s="90">
        <v>0</v>
      </c>
      <c r="AA134" s="90">
        <v>0</v>
      </c>
      <c r="AB134" s="90">
        <v>0</v>
      </c>
      <c r="AC134" s="90">
        <v>0</v>
      </c>
      <c r="AD134" s="90">
        <v>0</v>
      </c>
      <c r="AE134" s="90">
        <v>0</v>
      </c>
      <c r="AF134" s="90">
        <v>0</v>
      </c>
      <c r="AG134" s="91">
        <v>0</v>
      </c>
    </row>
    <row r="135" spans="1:33" s="79" customFormat="1" ht="44.25" customHeight="1" x14ac:dyDescent="0.3">
      <c r="A135" s="96" t="s">
        <v>86</v>
      </c>
      <c r="B135" s="99" t="s">
        <v>87</v>
      </c>
      <c r="C135" s="102" t="s">
        <v>168</v>
      </c>
      <c r="D135" s="102">
        <v>2007</v>
      </c>
      <c r="E135" s="102">
        <v>2017</v>
      </c>
      <c r="F135" s="41" t="s">
        <v>13</v>
      </c>
      <c r="G135" s="75">
        <v>11669007</v>
      </c>
      <c r="H135" s="76">
        <v>5200000</v>
      </c>
      <c r="I135" s="76">
        <v>0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>
        <v>0</v>
      </c>
      <c r="U135" s="77">
        <v>0</v>
      </c>
      <c r="V135" s="77">
        <v>0</v>
      </c>
      <c r="W135" s="77">
        <v>0</v>
      </c>
      <c r="X135" s="77">
        <v>0</v>
      </c>
      <c r="Y135" s="77">
        <v>0</v>
      </c>
      <c r="Z135" s="77">
        <v>0</v>
      </c>
      <c r="AA135" s="77">
        <v>0</v>
      </c>
      <c r="AB135" s="77">
        <v>0</v>
      </c>
      <c r="AC135" s="77">
        <v>0</v>
      </c>
      <c r="AD135" s="77">
        <v>0</v>
      </c>
      <c r="AE135" s="77">
        <v>0</v>
      </c>
      <c r="AF135" s="77">
        <v>0</v>
      </c>
      <c r="AG135" s="78">
        <v>0</v>
      </c>
    </row>
    <row r="136" spans="1:33" s="79" customFormat="1" ht="44.25" customHeight="1" x14ac:dyDescent="0.3">
      <c r="A136" s="97"/>
      <c r="B136" s="100"/>
      <c r="C136" s="103"/>
      <c r="D136" s="103"/>
      <c r="E136" s="103"/>
      <c r="F136" s="47" t="s">
        <v>14</v>
      </c>
      <c r="G136" s="48">
        <v>660000</v>
      </c>
      <c r="H136" s="49">
        <v>660000</v>
      </c>
      <c r="I136" s="49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71">
        <v>0</v>
      </c>
      <c r="Y136" s="71">
        <v>0</v>
      </c>
      <c r="Z136" s="71">
        <v>0</v>
      </c>
      <c r="AA136" s="71">
        <v>0</v>
      </c>
      <c r="AB136" s="71">
        <v>0</v>
      </c>
      <c r="AC136" s="71">
        <v>0</v>
      </c>
      <c r="AD136" s="71">
        <v>0</v>
      </c>
      <c r="AE136" s="71">
        <v>0</v>
      </c>
      <c r="AF136" s="71">
        <v>0</v>
      </c>
      <c r="AG136" s="50">
        <v>0</v>
      </c>
    </row>
    <row r="137" spans="1:33" s="79" customFormat="1" ht="44.25" customHeight="1" x14ac:dyDescent="0.3">
      <c r="A137" s="98"/>
      <c r="B137" s="101"/>
      <c r="C137" s="104"/>
      <c r="D137" s="104"/>
      <c r="E137" s="104"/>
      <c r="F137" s="88" t="s">
        <v>15</v>
      </c>
      <c r="G137" s="89">
        <v>12329007</v>
      </c>
      <c r="H137" s="90">
        <v>5860000</v>
      </c>
      <c r="I137" s="90">
        <v>0</v>
      </c>
      <c r="J137" s="90">
        <v>0</v>
      </c>
      <c r="K137" s="90">
        <v>0</v>
      </c>
      <c r="L137" s="90">
        <v>0</v>
      </c>
      <c r="M137" s="90">
        <v>0</v>
      </c>
      <c r="N137" s="90">
        <v>0</v>
      </c>
      <c r="O137" s="90">
        <v>0</v>
      </c>
      <c r="P137" s="90">
        <v>0</v>
      </c>
      <c r="Q137" s="90">
        <v>0</v>
      </c>
      <c r="R137" s="90">
        <v>0</v>
      </c>
      <c r="S137" s="90">
        <v>0</v>
      </c>
      <c r="T137" s="90">
        <v>0</v>
      </c>
      <c r="U137" s="90">
        <v>0</v>
      </c>
      <c r="V137" s="90">
        <v>0</v>
      </c>
      <c r="W137" s="90">
        <v>0</v>
      </c>
      <c r="X137" s="90">
        <v>0</v>
      </c>
      <c r="Y137" s="90">
        <v>0</v>
      </c>
      <c r="Z137" s="90">
        <v>0</v>
      </c>
      <c r="AA137" s="90">
        <v>0</v>
      </c>
      <c r="AB137" s="90">
        <v>0</v>
      </c>
      <c r="AC137" s="90">
        <v>0</v>
      </c>
      <c r="AD137" s="90">
        <v>0</v>
      </c>
      <c r="AE137" s="90">
        <v>0</v>
      </c>
      <c r="AF137" s="90">
        <v>0</v>
      </c>
      <c r="AG137" s="91">
        <v>0</v>
      </c>
    </row>
    <row r="138" spans="1:33" s="79" customFormat="1" ht="48" customHeight="1" x14ac:dyDescent="0.3">
      <c r="A138" s="96" t="s">
        <v>88</v>
      </c>
      <c r="B138" s="99" t="s">
        <v>89</v>
      </c>
      <c r="C138" s="102" t="s">
        <v>168</v>
      </c>
      <c r="D138" s="102">
        <v>2005</v>
      </c>
      <c r="E138" s="102">
        <v>2019</v>
      </c>
      <c r="F138" s="41" t="s">
        <v>13</v>
      </c>
      <c r="G138" s="75">
        <v>2731499</v>
      </c>
      <c r="H138" s="76">
        <v>600000</v>
      </c>
      <c r="I138" s="76">
        <v>0</v>
      </c>
      <c r="J138" s="77">
        <v>0</v>
      </c>
      <c r="K138" s="77">
        <v>0</v>
      </c>
      <c r="L138" s="77">
        <v>0</v>
      </c>
      <c r="M138" s="77">
        <v>0</v>
      </c>
      <c r="N138" s="77">
        <v>0</v>
      </c>
      <c r="O138" s="77">
        <v>0</v>
      </c>
      <c r="P138" s="77">
        <v>0</v>
      </c>
      <c r="Q138" s="77">
        <v>0</v>
      </c>
      <c r="R138" s="77">
        <v>0</v>
      </c>
      <c r="S138" s="77">
        <v>0</v>
      </c>
      <c r="T138" s="77">
        <v>0</v>
      </c>
      <c r="U138" s="77">
        <v>0</v>
      </c>
      <c r="V138" s="77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v>0</v>
      </c>
      <c r="AB138" s="77">
        <v>0</v>
      </c>
      <c r="AC138" s="77">
        <v>0</v>
      </c>
      <c r="AD138" s="77">
        <v>0</v>
      </c>
      <c r="AE138" s="77">
        <v>0</v>
      </c>
      <c r="AF138" s="77">
        <v>0</v>
      </c>
      <c r="AG138" s="78">
        <v>0</v>
      </c>
    </row>
    <row r="139" spans="1:33" s="79" customFormat="1" ht="48" customHeight="1" x14ac:dyDescent="0.3">
      <c r="A139" s="97"/>
      <c r="B139" s="100"/>
      <c r="C139" s="103"/>
      <c r="D139" s="103"/>
      <c r="E139" s="103"/>
      <c r="F139" s="47" t="s">
        <v>14</v>
      </c>
      <c r="G139" s="48">
        <v>0</v>
      </c>
      <c r="H139" s="49">
        <v>-600000</v>
      </c>
      <c r="I139" s="49">
        <v>0</v>
      </c>
      <c r="J139" s="71">
        <v>600000</v>
      </c>
      <c r="K139" s="71">
        <v>0</v>
      </c>
      <c r="L139" s="71">
        <v>0</v>
      </c>
      <c r="M139" s="71">
        <v>0</v>
      </c>
      <c r="N139" s="71">
        <v>0</v>
      </c>
      <c r="O139" s="71">
        <v>0</v>
      </c>
      <c r="P139" s="71">
        <v>0</v>
      </c>
      <c r="Q139" s="71">
        <v>0</v>
      </c>
      <c r="R139" s="71">
        <v>0</v>
      </c>
      <c r="S139" s="71">
        <v>0</v>
      </c>
      <c r="T139" s="71">
        <v>0</v>
      </c>
      <c r="U139" s="71">
        <v>0</v>
      </c>
      <c r="V139" s="71">
        <v>0</v>
      </c>
      <c r="W139" s="71">
        <v>0</v>
      </c>
      <c r="X139" s="71">
        <v>0</v>
      </c>
      <c r="Y139" s="71">
        <v>0</v>
      </c>
      <c r="Z139" s="71">
        <v>0</v>
      </c>
      <c r="AA139" s="71">
        <v>0</v>
      </c>
      <c r="AB139" s="71">
        <v>0</v>
      </c>
      <c r="AC139" s="71">
        <v>0</v>
      </c>
      <c r="AD139" s="71">
        <v>0</v>
      </c>
      <c r="AE139" s="71">
        <v>0</v>
      </c>
      <c r="AF139" s="71">
        <v>0</v>
      </c>
      <c r="AG139" s="50">
        <v>0</v>
      </c>
    </row>
    <row r="140" spans="1:33" s="79" customFormat="1" ht="48" customHeight="1" x14ac:dyDescent="0.3">
      <c r="A140" s="98"/>
      <c r="B140" s="101"/>
      <c r="C140" s="104"/>
      <c r="D140" s="104"/>
      <c r="E140" s="104"/>
      <c r="F140" s="88" t="s">
        <v>15</v>
      </c>
      <c r="G140" s="89">
        <v>2731499</v>
      </c>
      <c r="H140" s="90">
        <v>0</v>
      </c>
      <c r="I140" s="90">
        <v>0</v>
      </c>
      <c r="J140" s="90">
        <v>600000</v>
      </c>
      <c r="K140" s="90">
        <v>0</v>
      </c>
      <c r="L140" s="90">
        <v>0</v>
      </c>
      <c r="M140" s="90">
        <v>0</v>
      </c>
      <c r="N140" s="90">
        <v>0</v>
      </c>
      <c r="O140" s="90">
        <v>0</v>
      </c>
      <c r="P140" s="90">
        <v>0</v>
      </c>
      <c r="Q140" s="90">
        <v>0</v>
      </c>
      <c r="R140" s="90">
        <v>0</v>
      </c>
      <c r="S140" s="90">
        <v>0</v>
      </c>
      <c r="T140" s="90">
        <v>0</v>
      </c>
      <c r="U140" s="90">
        <v>0</v>
      </c>
      <c r="V140" s="90">
        <v>0</v>
      </c>
      <c r="W140" s="90">
        <v>0</v>
      </c>
      <c r="X140" s="90">
        <v>0</v>
      </c>
      <c r="Y140" s="90">
        <v>0</v>
      </c>
      <c r="Z140" s="90">
        <v>0</v>
      </c>
      <c r="AA140" s="90">
        <v>0</v>
      </c>
      <c r="AB140" s="90">
        <v>0</v>
      </c>
      <c r="AC140" s="90">
        <v>0</v>
      </c>
      <c r="AD140" s="90">
        <v>0</v>
      </c>
      <c r="AE140" s="90">
        <v>0</v>
      </c>
      <c r="AF140" s="90">
        <v>0</v>
      </c>
      <c r="AG140" s="91">
        <v>0</v>
      </c>
    </row>
    <row r="141" spans="1:33" s="79" customFormat="1" ht="37.5" customHeight="1" x14ac:dyDescent="0.3">
      <c r="A141" s="96" t="s">
        <v>90</v>
      </c>
      <c r="B141" s="99" t="s">
        <v>91</v>
      </c>
      <c r="C141" s="102" t="s">
        <v>167</v>
      </c>
      <c r="D141" s="102">
        <v>2016</v>
      </c>
      <c r="E141" s="102">
        <v>2018</v>
      </c>
      <c r="F141" s="41" t="s">
        <v>13</v>
      </c>
      <c r="G141" s="75">
        <v>2198000</v>
      </c>
      <c r="H141" s="76">
        <v>1000000</v>
      </c>
      <c r="I141" s="76">
        <v>1000000</v>
      </c>
      <c r="J141" s="77">
        <v>0</v>
      </c>
      <c r="K141" s="77">
        <v>0</v>
      </c>
      <c r="L141" s="77">
        <v>0</v>
      </c>
      <c r="M141" s="77">
        <v>0</v>
      </c>
      <c r="N141" s="77">
        <v>0</v>
      </c>
      <c r="O141" s="77">
        <v>0</v>
      </c>
      <c r="P141" s="77">
        <v>0</v>
      </c>
      <c r="Q141" s="77">
        <v>0</v>
      </c>
      <c r="R141" s="77">
        <v>0</v>
      </c>
      <c r="S141" s="77">
        <v>0</v>
      </c>
      <c r="T141" s="77">
        <v>0</v>
      </c>
      <c r="U141" s="77">
        <v>0</v>
      </c>
      <c r="V141" s="77">
        <v>0</v>
      </c>
      <c r="W141" s="77">
        <v>0</v>
      </c>
      <c r="X141" s="77">
        <v>0</v>
      </c>
      <c r="Y141" s="77">
        <v>0</v>
      </c>
      <c r="Z141" s="77">
        <v>0</v>
      </c>
      <c r="AA141" s="77">
        <v>0</v>
      </c>
      <c r="AB141" s="77">
        <v>0</v>
      </c>
      <c r="AC141" s="77">
        <v>0</v>
      </c>
      <c r="AD141" s="77">
        <v>0</v>
      </c>
      <c r="AE141" s="77">
        <v>0</v>
      </c>
      <c r="AF141" s="77">
        <v>0</v>
      </c>
      <c r="AG141" s="78">
        <v>2000000</v>
      </c>
    </row>
    <row r="142" spans="1:33" s="79" customFormat="1" ht="37.5" customHeight="1" x14ac:dyDescent="0.3">
      <c r="A142" s="97"/>
      <c r="B142" s="100"/>
      <c r="C142" s="103"/>
      <c r="D142" s="103"/>
      <c r="E142" s="103"/>
      <c r="F142" s="47" t="s">
        <v>14</v>
      </c>
      <c r="G142" s="48">
        <v>700000</v>
      </c>
      <c r="H142" s="49">
        <v>700000</v>
      </c>
      <c r="I142" s="49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71">
        <v>0</v>
      </c>
      <c r="Y142" s="71">
        <v>0</v>
      </c>
      <c r="Z142" s="71">
        <v>0</v>
      </c>
      <c r="AA142" s="71">
        <v>0</v>
      </c>
      <c r="AB142" s="71">
        <v>0</v>
      </c>
      <c r="AC142" s="71">
        <v>0</v>
      </c>
      <c r="AD142" s="71">
        <v>0</v>
      </c>
      <c r="AE142" s="71">
        <v>0</v>
      </c>
      <c r="AF142" s="71">
        <v>0</v>
      </c>
      <c r="AG142" s="50">
        <v>700000</v>
      </c>
    </row>
    <row r="143" spans="1:33" s="79" customFormat="1" ht="37.5" customHeight="1" x14ac:dyDescent="0.3">
      <c r="A143" s="98"/>
      <c r="B143" s="101"/>
      <c r="C143" s="104"/>
      <c r="D143" s="104"/>
      <c r="E143" s="104"/>
      <c r="F143" s="88" t="s">
        <v>15</v>
      </c>
      <c r="G143" s="89">
        <v>2898000</v>
      </c>
      <c r="H143" s="90">
        <v>1700000</v>
      </c>
      <c r="I143" s="90">
        <v>1000000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90">
        <v>0</v>
      </c>
      <c r="Q143" s="90">
        <v>0</v>
      </c>
      <c r="R143" s="90">
        <v>0</v>
      </c>
      <c r="S143" s="90">
        <v>0</v>
      </c>
      <c r="T143" s="90">
        <v>0</v>
      </c>
      <c r="U143" s="90">
        <v>0</v>
      </c>
      <c r="V143" s="90">
        <v>0</v>
      </c>
      <c r="W143" s="90">
        <v>0</v>
      </c>
      <c r="X143" s="90">
        <v>0</v>
      </c>
      <c r="Y143" s="90">
        <v>0</v>
      </c>
      <c r="Z143" s="90">
        <v>0</v>
      </c>
      <c r="AA143" s="90">
        <v>0</v>
      </c>
      <c r="AB143" s="90">
        <v>0</v>
      </c>
      <c r="AC143" s="90">
        <v>0</v>
      </c>
      <c r="AD143" s="90">
        <v>0</v>
      </c>
      <c r="AE143" s="90">
        <v>0</v>
      </c>
      <c r="AF143" s="90">
        <v>0</v>
      </c>
      <c r="AG143" s="91">
        <v>2700000</v>
      </c>
    </row>
    <row r="144" spans="1:33" s="79" customFormat="1" ht="37.5" customHeight="1" x14ac:dyDescent="0.3">
      <c r="A144" s="96" t="s">
        <v>92</v>
      </c>
      <c r="B144" s="99" t="s">
        <v>93</v>
      </c>
      <c r="C144" s="102" t="s">
        <v>167</v>
      </c>
      <c r="D144" s="102">
        <v>2011</v>
      </c>
      <c r="E144" s="102">
        <v>2029</v>
      </c>
      <c r="F144" s="41" t="s">
        <v>13</v>
      </c>
      <c r="G144" s="75">
        <v>55475340</v>
      </c>
      <c r="H144" s="76">
        <v>9646923</v>
      </c>
      <c r="I144" s="76">
        <v>7308880</v>
      </c>
      <c r="J144" s="77">
        <v>4397080</v>
      </c>
      <c r="K144" s="77">
        <v>5514600</v>
      </c>
      <c r="L144" s="77">
        <v>3382400</v>
      </c>
      <c r="M144" s="77">
        <v>3536960</v>
      </c>
      <c r="N144" s="77">
        <v>3382400</v>
      </c>
      <c r="O144" s="77">
        <v>1437520</v>
      </c>
      <c r="P144" s="77">
        <v>761040</v>
      </c>
      <c r="Q144" s="77">
        <v>169120</v>
      </c>
      <c r="R144" s="77">
        <v>3974320</v>
      </c>
      <c r="S144" s="77">
        <v>3128720</v>
      </c>
      <c r="T144" s="77">
        <v>1352960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v>0</v>
      </c>
      <c r="AB144" s="77">
        <v>0</v>
      </c>
      <c r="AC144" s="77">
        <v>0</v>
      </c>
      <c r="AD144" s="77">
        <v>0</v>
      </c>
      <c r="AE144" s="77">
        <v>0</v>
      </c>
      <c r="AF144" s="77">
        <v>0</v>
      </c>
      <c r="AG144" s="78">
        <v>8000000</v>
      </c>
    </row>
    <row r="145" spans="1:33" s="79" customFormat="1" ht="37.5" customHeight="1" x14ac:dyDescent="0.3">
      <c r="A145" s="97"/>
      <c r="B145" s="100"/>
      <c r="C145" s="103"/>
      <c r="D145" s="103"/>
      <c r="E145" s="103"/>
      <c r="F145" s="47" t="s">
        <v>14</v>
      </c>
      <c r="G145" s="48">
        <v>0</v>
      </c>
      <c r="H145" s="49">
        <v>-500000</v>
      </c>
      <c r="I145" s="49">
        <v>500000</v>
      </c>
      <c r="J145" s="71">
        <v>0</v>
      </c>
      <c r="K145" s="71">
        <v>0</v>
      </c>
      <c r="L145" s="71">
        <v>0</v>
      </c>
      <c r="M145" s="71">
        <v>0</v>
      </c>
      <c r="N145" s="71">
        <v>0</v>
      </c>
      <c r="O145" s="71">
        <v>0</v>
      </c>
      <c r="P145" s="71">
        <v>0</v>
      </c>
      <c r="Q145" s="71">
        <v>0</v>
      </c>
      <c r="R145" s="71">
        <v>0</v>
      </c>
      <c r="S145" s="71">
        <v>0</v>
      </c>
      <c r="T145" s="71">
        <v>0</v>
      </c>
      <c r="U145" s="71">
        <v>0</v>
      </c>
      <c r="V145" s="71">
        <v>0</v>
      </c>
      <c r="W145" s="71">
        <v>0</v>
      </c>
      <c r="X145" s="71">
        <v>0</v>
      </c>
      <c r="Y145" s="71">
        <v>0</v>
      </c>
      <c r="Z145" s="71">
        <v>0</v>
      </c>
      <c r="AA145" s="71">
        <v>0</v>
      </c>
      <c r="AB145" s="71">
        <v>0</v>
      </c>
      <c r="AC145" s="71">
        <v>0</v>
      </c>
      <c r="AD145" s="71">
        <v>0</v>
      </c>
      <c r="AE145" s="71">
        <v>0</v>
      </c>
      <c r="AF145" s="71">
        <v>0</v>
      </c>
      <c r="AG145" s="50">
        <v>0</v>
      </c>
    </row>
    <row r="146" spans="1:33" s="79" customFormat="1" ht="37.5" customHeight="1" x14ac:dyDescent="0.3">
      <c r="A146" s="98"/>
      <c r="B146" s="101"/>
      <c r="C146" s="104"/>
      <c r="D146" s="104"/>
      <c r="E146" s="104"/>
      <c r="F146" s="88" t="s">
        <v>15</v>
      </c>
      <c r="G146" s="89">
        <v>55475340</v>
      </c>
      <c r="H146" s="90">
        <v>9146923</v>
      </c>
      <c r="I146" s="90">
        <v>7808880</v>
      </c>
      <c r="J146" s="90">
        <v>4397080</v>
      </c>
      <c r="K146" s="90">
        <v>5514600</v>
      </c>
      <c r="L146" s="90">
        <v>3382400</v>
      </c>
      <c r="M146" s="90">
        <v>3536960</v>
      </c>
      <c r="N146" s="90">
        <v>3382400</v>
      </c>
      <c r="O146" s="90">
        <v>1437520</v>
      </c>
      <c r="P146" s="90">
        <v>761040</v>
      </c>
      <c r="Q146" s="90">
        <v>169120</v>
      </c>
      <c r="R146" s="90">
        <v>3974320</v>
      </c>
      <c r="S146" s="90">
        <v>3128720</v>
      </c>
      <c r="T146" s="90">
        <v>1352960</v>
      </c>
      <c r="U146" s="90">
        <v>0</v>
      </c>
      <c r="V146" s="90">
        <v>0</v>
      </c>
      <c r="W146" s="90">
        <v>0</v>
      </c>
      <c r="X146" s="90">
        <v>0</v>
      </c>
      <c r="Y146" s="90">
        <v>0</v>
      </c>
      <c r="Z146" s="90">
        <v>0</v>
      </c>
      <c r="AA146" s="90">
        <v>0</v>
      </c>
      <c r="AB146" s="90">
        <v>0</v>
      </c>
      <c r="AC146" s="90">
        <v>0</v>
      </c>
      <c r="AD146" s="90">
        <v>0</v>
      </c>
      <c r="AE146" s="90">
        <v>0</v>
      </c>
      <c r="AF146" s="90">
        <v>0</v>
      </c>
      <c r="AG146" s="91">
        <v>8000000</v>
      </c>
    </row>
    <row r="147" spans="1:33" s="79" customFormat="1" ht="37.5" customHeight="1" x14ac:dyDescent="0.3">
      <c r="A147" s="96" t="s">
        <v>94</v>
      </c>
      <c r="B147" s="99" t="s">
        <v>95</v>
      </c>
      <c r="C147" s="102" t="s">
        <v>167</v>
      </c>
      <c r="D147" s="102">
        <v>2009</v>
      </c>
      <c r="E147" s="102">
        <v>2018</v>
      </c>
      <c r="F147" s="41" t="s">
        <v>13</v>
      </c>
      <c r="G147" s="75">
        <v>9830483</v>
      </c>
      <c r="H147" s="76">
        <v>2300000</v>
      </c>
      <c r="I147" s="76">
        <v>3800000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77">
        <v>0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0</v>
      </c>
      <c r="AB147" s="77">
        <v>0</v>
      </c>
      <c r="AC147" s="77">
        <v>0</v>
      </c>
      <c r="AD147" s="77">
        <v>0</v>
      </c>
      <c r="AE147" s="77">
        <v>0</v>
      </c>
      <c r="AF147" s="77">
        <v>0</v>
      </c>
      <c r="AG147" s="78">
        <v>6100000</v>
      </c>
    </row>
    <row r="148" spans="1:33" s="79" customFormat="1" ht="37.5" customHeight="1" x14ac:dyDescent="0.3">
      <c r="A148" s="97"/>
      <c r="B148" s="100"/>
      <c r="C148" s="103"/>
      <c r="D148" s="103"/>
      <c r="E148" s="103"/>
      <c r="F148" s="47" t="s">
        <v>14</v>
      </c>
      <c r="G148" s="48">
        <v>15044</v>
      </c>
      <c r="H148" s="49">
        <v>15044</v>
      </c>
      <c r="I148" s="49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71">
        <v>0</v>
      </c>
      <c r="Y148" s="71">
        <v>0</v>
      </c>
      <c r="Z148" s="71">
        <v>0</v>
      </c>
      <c r="AA148" s="71">
        <v>0</v>
      </c>
      <c r="AB148" s="71">
        <v>0</v>
      </c>
      <c r="AC148" s="71">
        <v>0</v>
      </c>
      <c r="AD148" s="71">
        <v>0</v>
      </c>
      <c r="AE148" s="71">
        <v>0</v>
      </c>
      <c r="AF148" s="71">
        <v>0</v>
      </c>
      <c r="AG148" s="50">
        <v>15044</v>
      </c>
    </row>
    <row r="149" spans="1:33" s="79" customFormat="1" ht="37.5" customHeight="1" x14ac:dyDescent="0.3">
      <c r="A149" s="98"/>
      <c r="B149" s="101"/>
      <c r="C149" s="104"/>
      <c r="D149" s="104"/>
      <c r="E149" s="104"/>
      <c r="F149" s="88" t="s">
        <v>15</v>
      </c>
      <c r="G149" s="89">
        <v>9845527</v>
      </c>
      <c r="H149" s="90">
        <v>2315044</v>
      </c>
      <c r="I149" s="90">
        <v>3800000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90">
        <v>0</v>
      </c>
      <c r="Q149" s="90">
        <v>0</v>
      </c>
      <c r="R149" s="90">
        <v>0</v>
      </c>
      <c r="S149" s="90">
        <v>0</v>
      </c>
      <c r="T149" s="90">
        <v>0</v>
      </c>
      <c r="U149" s="90">
        <v>0</v>
      </c>
      <c r="V149" s="90">
        <v>0</v>
      </c>
      <c r="W149" s="90">
        <v>0</v>
      </c>
      <c r="X149" s="90">
        <v>0</v>
      </c>
      <c r="Y149" s="90">
        <v>0</v>
      </c>
      <c r="Z149" s="90">
        <v>0</v>
      </c>
      <c r="AA149" s="90">
        <v>0</v>
      </c>
      <c r="AB149" s="90">
        <v>0</v>
      </c>
      <c r="AC149" s="90">
        <v>0</v>
      </c>
      <c r="AD149" s="90">
        <v>0</v>
      </c>
      <c r="AE149" s="90">
        <v>0</v>
      </c>
      <c r="AF149" s="90">
        <v>0</v>
      </c>
      <c r="AG149" s="91">
        <v>6115044</v>
      </c>
    </row>
    <row r="150" spans="1:33" s="79" customFormat="1" ht="37.5" customHeight="1" x14ac:dyDescent="0.3">
      <c r="A150" s="96" t="s">
        <v>96</v>
      </c>
      <c r="B150" s="99" t="s">
        <v>97</v>
      </c>
      <c r="C150" s="102" t="s">
        <v>177</v>
      </c>
      <c r="D150" s="102">
        <v>2015</v>
      </c>
      <c r="E150" s="102">
        <v>2017</v>
      </c>
      <c r="F150" s="41" t="s">
        <v>13</v>
      </c>
      <c r="G150" s="75">
        <v>9250000</v>
      </c>
      <c r="H150" s="76">
        <v>500000</v>
      </c>
      <c r="I150" s="76">
        <v>6500000</v>
      </c>
      <c r="J150" s="77">
        <v>2000000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>
        <v>0</v>
      </c>
      <c r="U150" s="77">
        <v>0</v>
      </c>
      <c r="V150" s="77">
        <v>0</v>
      </c>
      <c r="W150" s="77">
        <v>0</v>
      </c>
      <c r="X150" s="77">
        <v>0</v>
      </c>
      <c r="Y150" s="77">
        <v>0</v>
      </c>
      <c r="Z150" s="77">
        <v>0</v>
      </c>
      <c r="AA150" s="77">
        <v>0</v>
      </c>
      <c r="AB150" s="77">
        <v>0</v>
      </c>
      <c r="AC150" s="77">
        <v>0</v>
      </c>
      <c r="AD150" s="77">
        <v>0</v>
      </c>
      <c r="AE150" s="77">
        <v>0</v>
      </c>
      <c r="AF150" s="77">
        <v>0</v>
      </c>
      <c r="AG150" s="78">
        <v>9000000</v>
      </c>
    </row>
    <row r="151" spans="1:33" s="79" customFormat="1" ht="37.5" customHeight="1" x14ac:dyDescent="0.3">
      <c r="A151" s="97"/>
      <c r="B151" s="100"/>
      <c r="C151" s="103"/>
      <c r="D151" s="103"/>
      <c r="E151" s="103"/>
      <c r="F151" s="47" t="s">
        <v>14</v>
      </c>
      <c r="G151" s="48">
        <v>-9250000</v>
      </c>
      <c r="H151" s="49">
        <v>-500000</v>
      </c>
      <c r="I151" s="49">
        <v>-6500000</v>
      </c>
      <c r="J151" s="71">
        <v>-2000000</v>
      </c>
      <c r="K151" s="71">
        <v>0</v>
      </c>
      <c r="L151" s="71">
        <v>0</v>
      </c>
      <c r="M151" s="71">
        <v>0</v>
      </c>
      <c r="N151" s="71">
        <v>0</v>
      </c>
      <c r="O151" s="71">
        <v>0</v>
      </c>
      <c r="P151" s="71">
        <v>0</v>
      </c>
      <c r="Q151" s="71">
        <v>0</v>
      </c>
      <c r="R151" s="71">
        <v>0</v>
      </c>
      <c r="S151" s="71">
        <v>0</v>
      </c>
      <c r="T151" s="71">
        <v>0</v>
      </c>
      <c r="U151" s="71">
        <v>0</v>
      </c>
      <c r="V151" s="71">
        <v>0</v>
      </c>
      <c r="W151" s="71">
        <v>0</v>
      </c>
      <c r="X151" s="71">
        <v>0</v>
      </c>
      <c r="Y151" s="71">
        <v>0</v>
      </c>
      <c r="Z151" s="71">
        <v>0</v>
      </c>
      <c r="AA151" s="71">
        <v>0</v>
      </c>
      <c r="AB151" s="71">
        <v>0</v>
      </c>
      <c r="AC151" s="71">
        <v>0</v>
      </c>
      <c r="AD151" s="71">
        <v>0</v>
      </c>
      <c r="AE151" s="71">
        <v>0</v>
      </c>
      <c r="AF151" s="71">
        <v>0</v>
      </c>
      <c r="AG151" s="50">
        <v>-9000000</v>
      </c>
    </row>
    <row r="152" spans="1:33" s="79" customFormat="1" ht="37.5" customHeight="1" x14ac:dyDescent="0.3">
      <c r="A152" s="98"/>
      <c r="B152" s="101"/>
      <c r="C152" s="104"/>
      <c r="D152" s="104"/>
      <c r="E152" s="104"/>
      <c r="F152" s="88" t="s">
        <v>15</v>
      </c>
      <c r="G152" s="89">
        <v>0</v>
      </c>
      <c r="H152" s="90">
        <v>0</v>
      </c>
      <c r="I152" s="90">
        <v>0</v>
      </c>
      <c r="J152" s="90">
        <v>0</v>
      </c>
      <c r="K152" s="90">
        <v>0</v>
      </c>
      <c r="L152" s="90">
        <v>0</v>
      </c>
      <c r="M152" s="90">
        <v>0</v>
      </c>
      <c r="N152" s="90">
        <v>0</v>
      </c>
      <c r="O152" s="90">
        <v>0</v>
      </c>
      <c r="P152" s="90">
        <v>0</v>
      </c>
      <c r="Q152" s="90">
        <v>0</v>
      </c>
      <c r="R152" s="90">
        <v>0</v>
      </c>
      <c r="S152" s="90">
        <v>0</v>
      </c>
      <c r="T152" s="90">
        <v>0</v>
      </c>
      <c r="U152" s="90">
        <v>0</v>
      </c>
      <c r="V152" s="90">
        <v>0</v>
      </c>
      <c r="W152" s="90">
        <v>0</v>
      </c>
      <c r="X152" s="90">
        <v>0</v>
      </c>
      <c r="Y152" s="90">
        <v>0</v>
      </c>
      <c r="Z152" s="90">
        <v>0</v>
      </c>
      <c r="AA152" s="90">
        <v>0</v>
      </c>
      <c r="AB152" s="90">
        <v>0</v>
      </c>
      <c r="AC152" s="90">
        <v>0</v>
      </c>
      <c r="AD152" s="90">
        <v>0</v>
      </c>
      <c r="AE152" s="90">
        <v>0</v>
      </c>
      <c r="AF152" s="90">
        <v>0</v>
      </c>
      <c r="AG152" s="91">
        <v>0</v>
      </c>
    </row>
    <row r="153" spans="1:33" s="79" customFormat="1" ht="37.5" customHeight="1" x14ac:dyDescent="0.3">
      <c r="A153" s="96" t="s">
        <v>98</v>
      </c>
      <c r="B153" s="99" t="s">
        <v>99</v>
      </c>
      <c r="C153" s="102" t="s">
        <v>167</v>
      </c>
      <c r="D153" s="102">
        <v>2015</v>
      </c>
      <c r="E153" s="102">
        <v>2018</v>
      </c>
      <c r="F153" s="41" t="s">
        <v>13</v>
      </c>
      <c r="G153" s="75">
        <v>8270610</v>
      </c>
      <c r="H153" s="76">
        <v>1400000</v>
      </c>
      <c r="I153" s="76">
        <v>2200000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>
        <v>0</v>
      </c>
      <c r="U153" s="77">
        <v>0</v>
      </c>
      <c r="V153" s="77">
        <v>0</v>
      </c>
      <c r="W153" s="77">
        <v>0</v>
      </c>
      <c r="X153" s="77">
        <v>0</v>
      </c>
      <c r="Y153" s="77">
        <v>0</v>
      </c>
      <c r="Z153" s="77">
        <v>0</v>
      </c>
      <c r="AA153" s="77">
        <v>0</v>
      </c>
      <c r="AB153" s="77">
        <v>0</v>
      </c>
      <c r="AC153" s="77">
        <v>0</v>
      </c>
      <c r="AD153" s="77">
        <v>0</v>
      </c>
      <c r="AE153" s="77">
        <v>0</v>
      </c>
      <c r="AF153" s="77">
        <v>0</v>
      </c>
      <c r="AG153" s="78">
        <v>3600000</v>
      </c>
    </row>
    <row r="154" spans="1:33" s="79" customFormat="1" ht="37.5" customHeight="1" x14ac:dyDescent="0.3">
      <c r="A154" s="97"/>
      <c r="B154" s="100"/>
      <c r="C154" s="103"/>
      <c r="D154" s="103"/>
      <c r="E154" s="103"/>
      <c r="F154" s="47" t="s">
        <v>14</v>
      </c>
      <c r="G154" s="48">
        <v>-1807134</v>
      </c>
      <c r="H154" s="49">
        <v>-1400000</v>
      </c>
      <c r="I154" s="49">
        <v>0</v>
      </c>
      <c r="J154" s="71">
        <v>0</v>
      </c>
      <c r="K154" s="71">
        <v>0</v>
      </c>
      <c r="L154" s="71">
        <v>0</v>
      </c>
      <c r="M154" s="71">
        <v>0</v>
      </c>
      <c r="N154" s="71">
        <v>0</v>
      </c>
      <c r="O154" s="71">
        <v>0</v>
      </c>
      <c r="P154" s="71">
        <v>0</v>
      </c>
      <c r="Q154" s="71">
        <v>0</v>
      </c>
      <c r="R154" s="71">
        <v>0</v>
      </c>
      <c r="S154" s="71">
        <v>0</v>
      </c>
      <c r="T154" s="71">
        <v>0</v>
      </c>
      <c r="U154" s="71">
        <v>0</v>
      </c>
      <c r="V154" s="71">
        <v>0</v>
      </c>
      <c r="W154" s="71">
        <v>0</v>
      </c>
      <c r="X154" s="71">
        <v>0</v>
      </c>
      <c r="Y154" s="71">
        <v>0</v>
      </c>
      <c r="Z154" s="71">
        <v>0</v>
      </c>
      <c r="AA154" s="71">
        <v>0</v>
      </c>
      <c r="AB154" s="71">
        <v>0</v>
      </c>
      <c r="AC154" s="71">
        <v>0</v>
      </c>
      <c r="AD154" s="71">
        <v>0</v>
      </c>
      <c r="AE154" s="71">
        <v>0</v>
      </c>
      <c r="AF154" s="71">
        <v>0</v>
      </c>
      <c r="AG154" s="50">
        <v>-3540000</v>
      </c>
    </row>
    <row r="155" spans="1:33" s="79" customFormat="1" ht="37.5" customHeight="1" x14ac:dyDescent="0.3">
      <c r="A155" s="98"/>
      <c r="B155" s="101"/>
      <c r="C155" s="104"/>
      <c r="D155" s="104"/>
      <c r="E155" s="104"/>
      <c r="F155" s="88" t="s">
        <v>15</v>
      </c>
      <c r="G155" s="89">
        <v>6463476</v>
      </c>
      <c r="H155" s="90">
        <v>0</v>
      </c>
      <c r="I155" s="90">
        <v>2200000</v>
      </c>
      <c r="J155" s="90">
        <v>0</v>
      </c>
      <c r="K155" s="90">
        <v>0</v>
      </c>
      <c r="L155" s="90">
        <v>0</v>
      </c>
      <c r="M155" s="90">
        <v>0</v>
      </c>
      <c r="N155" s="90">
        <v>0</v>
      </c>
      <c r="O155" s="90">
        <v>0</v>
      </c>
      <c r="P155" s="90">
        <v>0</v>
      </c>
      <c r="Q155" s="90">
        <v>0</v>
      </c>
      <c r="R155" s="90">
        <v>0</v>
      </c>
      <c r="S155" s="90">
        <v>0</v>
      </c>
      <c r="T155" s="90">
        <v>0</v>
      </c>
      <c r="U155" s="90">
        <v>0</v>
      </c>
      <c r="V155" s="90">
        <v>0</v>
      </c>
      <c r="W155" s="90">
        <v>0</v>
      </c>
      <c r="X155" s="90">
        <v>0</v>
      </c>
      <c r="Y155" s="90">
        <v>0</v>
      </c>
      <c r="Z155" s="90">
        <v>0</v>
      </c>
      <c r="AA155" s="90">
        <v>0</v>
      </c>
      <c r="AB155" s="90">
        <v>0</v>
      </c>
      <c r="AC155" s="90">
        <v>0</v>
      </c>
      <c r="AD155" s="90">
        <v>0</v>
      </c>
      <c r="AE155" s="90">
        <v>0</v>
      </c>
      <c r="AF155" s="90">
        <v>0</v>
      </c>
      <c r="AG155" s="91">
        <v>60000</v>
      </c>
    </row>
    <row r="156" spans="1:33" s="79" customFormat="1" ht="37.5" customHeight="1" x14ac:dyDescent="0.3">
      <c r="A156" s="96" t="s">
        <v>100</v>
      </c>
      <c r="B156" s="99" t="s">
        <v>101</v>
      </c>
      <c r="C156" s="102" t="s">
        <v>178</v>
      </c>
      <c r="D156" s="102">
        <v>2015</v>
      </c>
      <c r="E156" s="102">
        <v>2021</v>
      </c>
      <c r="F156" s="41" t="s">
        <v>13</v>
      </c>
      <c r="G156" s="75">
        <v>11158100</v>
      </c>
      <c r="H156" s="76">
        <v>294000</v>
      </c>
      <c r="I156" s="76">
        <v>0</v>
      </c>
      <c r="J156" s="77">
        <v>6000000</v>
      </c>
      <c r="K156" s="77">
        <v>2000000</v>
      </c>
      <c r="L156" s="77">
        <v>2000000</v>
      </c>
      <c r="M156" s="77">
        <v>0</v>
      </c>
      <c r="N156" s="77">
        <v>0</v>
      </c>
      <c r="O156" s="77">
        <v>0</v>
      </c>
      <c r="P156" s="77">
        <v>0</v>
      </c>
      <c r="Q156" s="77">
        <v>0</v>
      </c>
      <c r="R156" s="77">
        <v>0</v>
      </c>
      <c r="S156" s="77">
        <v>0</v>
      </c>
      <c r="T156" s="77">
        <v>0</v>
      </c>
      <c r="U156" s="77">
        <v>0</v>
      </c>
      <c r="V156" s="77">
        <v>0</v>
      </c>
      <c r="W156" s="77">
        <v>0</v>
      </c>
      <c r="X156" s="77">
        <v>0</v>
      </c>
      <c r="Y156" s="77">
        <v>0</v>
      </c>
      <c r="Z156" s="77">
        <v>0</v>
      </c>
      <c r="AA156" s="77">
        <v>0</v>
      </c>
      <c r="AB156" s="77">
        <v>0</v>
      </c>
      <c r="AC156" s="77">
        <v>0</v>
      </c>
      <c r="AD156" s="77">
        <v>0</v>
      </c>
      <c r="AE156" s="77">
        <v>0</v>
      </c>
      <c r="AF156" s="77">
        <v>0</v>
      </c>
      <c r="AG156" s="78">
        <v>294000</v>
      </c>
    </row>
    <row r="157" spans="1:33" s="79" customFormat="1" ht="37.5" customHeight="1" x14ac:dyDescent="0.3">
      <c r="A157" s="97"/>
      <c r="B157" s="100"/>
      <c r="C157" s="103"/>
      <c r="D157" s="103"/>
      <c r="E157" s="103"/>
      <c r="F157" s="47" t="s">
        <v>14</v>
      </c>
      <c r="G157" s="48">
        <v>-24000</v>
      </c>
      <c r="H157" s="49">
        <v>-24000</v>
      </c>
      <c r="I157" s="49">
        <v>0</v>
      </c>
      <c r="J157" s="71">
        <v>0</v>
      </c>
      <c r="K157" s="71">
        <v>0</v>
      </c>
      <c r="L157" s="71">
        <v>0</v>
      </c>
      <c r="M157" s="71">
        <v>0</v>
      </c>
      <c r="N157" s="71">
        <v>0</v>
      </c>
      <c r="O157" s="71">
        <v>0</v>
      </c>
      <c r="P157" s="71">
        <v>0</v>
      </c>
      <c r="Q157" s="71">
        <v>0</v>
      </c>
      <c r="R157" s="71">
        <v>0</v>
      </c>
      <c r="S157" s="71">
        <v>0</v>
      </c>
      <c r="T157" s="71">
        <v>0</v>
      </c>
      <c r="U157" s="71">
        <v>0</v>
      </c>
      <c r="V157" s="71">
        <v>0</v>
      </c>
      <c r="W157" s="71">
        <v>0</v>
      </c>
      <c r="X157" s="71">
        <v>0</v>
      </c>
      <c r="Y157" s="71">
        <v>0</v>
      </c>
      <c r="Z157" s="71">
        <v>0</v>
      </c>
      <c r="AA157" s="71">
        <v>0</v>
      </c>
      <c r="AB157" s="71">
        <v>0</v>
      </c>
      <c r="AC157" s="71">
        <v>0</v>
      </c>
      <c r="AD157" s="71">
        <v>0</v>
      </c>
      <c r="AE157" s="71">
        <v>0</v>
      </c>
      <c r="AF157" s="71">
        <v>0</v>
      </c>
      <c r="AG157" s="50">
        <v>-24000</v>
      </c>
    </row>
    <row r="158" spans="1:33" s="79" customFormat="1" ht="37.5" customHeight="1" x14ac:dyDescent="0.3">
      <c r="A158" s="98"/>
      <c r="B158" s="101"/>
      <c r="C158" s="104"/>
      <c r="D158" s="104"/>
      <c r="E158" s="104"/>
      <c r="F158" s="88" t="s">
        <v>15</v>
      </c>
      <c r="G158" s="89">
        <v>11134100</v>
      </c>
      <c r="H158" s="90">
        <v>270000</v>
      </c>
      <c r="I158" s="90">
        <v>0</v>
      </c>
      <c r="J158" s="90">
        <v>6000000</v>
      </c>
      <c r="K158" s="90">
        <v>2000000</v>
      </c>
      <c r="L158" s="90">
        <v>2000000</v>
      </c>
      <c r="M158" s="90">
        <v>0</v>
      </c>
      <c r="N158" s="90">
        <v>0</v>
      </c>
      <c r="O158" s="90">
        <v>0</v>
      </c>
      <c r="P158" s="90">
        <v>0</v>
      </c>
      <c r="Q158" s="90">
        <v>0</v>
      </c>
      <c r="R158" s="90">
        <v>0</v>
      </c>
      <c r="S158" s="90">
        <v>0</v>
      </c>
      <c r="T158" s="90">
        <v>0</v>
      </c>
      <c r="U158" s="90">
        <v>0</v>
      </c>
      <c r="V158" s="90">
        <v>0</v>
      </c>
      <c r="W158" s="90">
        <v>0</v>
      </c>
      <c r="X158" s="90">
        <v>0</v>
      </c>
      <c r="Y158" s="90">
        <v>0</v>
      </c>
      <c r="Z158" s="90">
        <v>0</v>
      </c>
      <c r="AA158" s="90">
        <v>0</v>
      </c>
      <c r="AB158" s="90">
        <v>0</v>
      </c>
      <c r="AC158" s="90">
        <v>0</v>
      </c>
      <c r="AD158" s="90">
        <v>0</v>
      </c>
      <c r="AE158" s="90">
        <v>0</v>
      </c>
      <c r="AF158" s="90">
        <v>0</v>
      </c>
      <c r="AG158" s="91">
        <v>270000</v>
      </c>
    </row>
    <row r="159" spans="1:33" s="79" customFormat="1" ht="37.5" customHeight="1" x14ac:dyDescent="0.3">
      <c r="A159" s="96" t="s">
        <v>102</v>
      </c>
      <c r="B159" s="99" t="s">
        <v>103</v>
      </c>
      <c r="C159" s="102" t="s">
        <v>178</v>
      </c>
      <c r="D159" s="102">
        <v>2016</v>
      </c>
      <c r="E159" s="102">
        <v>2017</v>
      </c>
      <c r="F159" s="41" t="s">
        <v>13</v>
      </c>
      <c r="G159" s="75">
        <v>500000</v>
      </c>
      <c r="H159" s="76">
        <v>500000</v>
      </c>
      <c r="I159" s="76">
        <v>0</v>
      </c>
      <c r="J159" s="77">
        <v>0</v>
      </c>
      <c r="K159" s="77">
        <v>0</v>
      </c>
      <c r="L159" s="77">
        <v>0</v>
      </c>
      <c r="M159" s="77">
        <v>0</v>
      </c>
      <c r="N159" s="77">
        <v>0</v>
      </c>
      <c r="O159" s="77">
        <v>0</v>
      </c>
      <c r="P159" s="77">
        <v>0</v>
      </c>
      <c r="Q159" s="77">
        <v>0</v>
      </c>
      <c r="R159" s="77">
        <v>0</v>
      </c>
      <c r="S159" s="77">
        <v>0</v>
      </c>
      <c r="T159" s="77">
        <v>0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v>0</v>
      </c>
      <c r="AB159" s="77">
        <v>0</v>
      </c>
      <c r="AC159" s="77">
        <v>0</v>
      </c>
      <c r="AD159" s="77">
        <v>0</v>
      </c>
      <c r="AE159" s="77">
        <v>0</v>
      </c>
      <c r="AF159" s="77">
        <v>0</v>
      </c>
      <c r="AG159" s="78">
        <v>500000</v>
      </c>
    </row>
    <row r="160" spans="1:33" s="79" customFormat="1" ht="37.5" customHeight="1" x14ac:dyDescent="0.3">
      <c r="A160" s="97"/>
      <c r="B160" s="100"/>
      <c r="C160" s="103"/>
      <c r="D160" s="103"/>
      <c r="E160" s="103"/>
      <c r="F160" s="47" t="s">
        <v>14</v>
      </c>
      <c r="G160" s="48">
        <v>-288550</v>
      </c>
      <c r="H160" s="49">
        <v>-288550</v>
      </c>
      <c r="I160" s="49">
        <v>0</v>
      </c>
      <c r="J160" s="71">
        <v>0</v>
      </c>
      <c r="K160" s="71">
        <v>0</v>
      </c>
      <c r="L160" s="71">
        <v>0</v>
      </c>
      <c r="M160" s="71">
        <v>0</v>
      </c>
      <c r="N160" s="71">
        <v>0</v>
      </c>
      <c r="O160" s="71">
        <v>0</v>
      </c>
      <c r="P160" s="71">
        <v>0</v>
      </c>
      <c r="Q160" s="71">
        <v>0</v>
      </c>
      <c r="R160" s="71">
        <v>0</v>
      </c>
      <c r="S160" s="71">
        <v>0</v>
      </c>
      <c r="T160" s="71">
        <v>0</v>
      </c>
      <c r="U160" s="71">
        <v>0</v>
      </c>
      <c r="V160" s="71">
        <v>0</v>
      </c>
      <c r="W160" s="71">
        <v>0</v>
      </c>
      <c r="X160" s="71">
        <v>0</v>
      </c>
      <c r="Y160" s="71">
        <v>0</v>
      </c>
      <c r="Z160" s="71">
        <v>0</v>
      </c>
      <c r="AA160" s="71">
        <v>0</v>
      </c>
      <c r="AB160" s="71">
        <v>0</v>
      </c>
      <c r="AC160" s="71">
        <v>0</v>
      </c>
      <c r="AD160" s="71">
        <v>0</v>
      </c>
      <c r="AE160" s="71">
        <v>0</v>
      </c>
      <c r="AF160" s="71">
        <v>0</v>
      </c>
      <c r="AG160" s="50">
        <v>-288550</v>
      </c>
    </row>
    <row r="161" spans="1:33" s="79" customFormat="1" ht="37.5" customHeight="1" x14ac:dyDescent="0.3">
      <c r="A161" s="98"/>
      <c r="B161" s="101"/>
      <c r="C161" s="104"/>
      <c r="D161" s="104"/>
      <c r="E161" s="104"/>
      <c r="F161" s="88" t="s">
        <v>15</v>
      </c>
      <c r="G161" s="89">
        <v>211450</v>
      </c>
      <c r="H161" s="90">
        <v>211450</v>
      </c>
      <c r="I161" s="90">
        <v>0</v>
      </c>
      <c r="J161" s="90">
        <v>0</v>
      </c>
      <c r="K161" s="90">
        <v>0</v>
      </c>
      <c r="L161" s="90">
        <v>0</v>
      </c>
      <c r="M161" s="90">
        <v>0</v>
      </c>
      <c r="N161" s="90">
        <v>0</v>
      </c>
      <c r="O161" s="90">
        <v>0</v>
      </c>
      <c r="P161" s="90">
        <v>0</v>
      </c>
      <c r="Q161" s="90">
        <v>0</v>
      </c>
      <c r="R161" s="90">
        <v>0</v>
      </c>
      <c r="S161" s="90">
        <v>0</v>
      </c>
      <c r="T161" s="90">
        <v>0</v>
      </c>
      <c r="U161" s="90">
        <v>0</v>
      </c>
      <c r="V161" s="90">
        <v>0</v>
      </c>
      <c r="W161" s="90">
        <v>0</v>
      </c>
      <c r="X161" s="90">
        <v>0</v>
      </c>
      <c r="Y161" s="90">
        <v>0</v>
      </c>
      <c r="Z161" s="90">
        <v>0</v>
      </c>
      <c r="AA161" s="90">
        <v>0</v>
      </c>
      <c r="AB161" s="90">
        <v>0</v>
      </c>
      <c r="AC161" s="90">
        <v>0</v>
      </c>
      <c r="AD161" s="90">
        <v>0</v>
      </c>
      <c r="AE161" s="90">
        <v>0</v>
      </c>
      <c r="AF161" s="90">
        <v>0</v>
      </c>
      <c r="AG161" s="91">
        <v>211450</v>
      </c>
    </row>
    <row r="162" spans="1:33" s="79" customFormat="1" ht="37.5" customHeight="1" x14ac:dyDescent="0.3">
      <c r="A162" s="96" t="s">
        <v>104</v>
      </c>
      <c r="B162" s="99" t="s">
        <v>105</v>
      </c>
      <c r="C162" s="102" t="s">
        <v>178</v>
      </c>
      <c r="D162" s="102">
        <v>2017</v>
      </c>
      <c r="E162" s="102">
        <v>2018</v>
      </c>
      <c r="F162" s="41" t="s">
        <v>13</v>
      </c>
      <c r="G162" s="75">
        <v>2417150</v>
      </c>
      <c r="H162" s="76">
        <v>217150</v>
      </c>
      <c r="I162" s="76">
        <v>2200000</v>
      </c>
      <c r="J162" s="77">
        <v>0</v>
      </c>
      <c r="K162" s="77">
        <v>0</v>
      </c>
      <c r="L162" s="77">
        <v>0</v>
      </c>
      <c r="M162" s="77">
        <v>0</v>
      </c>
      <c r="N162" s="77">
        <v>0</v>
      </c>
      <c r="O162" s="77">
        <v>0</v>
      </c>
      <c r="P162" s="77">
        <v>0</v>
      </c>
      <c r="Q162" s="77">
        <v>0</v>
      </c>
      <c r="R162" s="77">
        <v>0</v>
      </c>
      <c r="S162" s="77">
        <v>0</v>
      </c>
      <c r="T162" s="77">
        <v>0</v>
      </c>
      <c r="U162" s="77">
        <v>0</v>
      </c>
      <c r="V162" s="77">
        <v>0</v>
      </c>
      <c r="W162" s="77">
        <v>0</v>
      </c>
      <c r="X162" s="77">
        <v>0</v>
      </c>
      <c r="Y162" s="77">
        <v>0</v>
      </c>
      <c r="Z162" s="77">
        <v>0</v>
      </c>
      <c r="AA162" s="77">
        <v>0</v>
      </c>
      <c r="AB162" s="77">
        <v>0</v>
      </c>
      <c r="AC162" s="77">
        <v>0</v>
      </c>
      <c r="AD162" s="77">
        <v>0</v>
      </c>
      <c r="AE162" s="77">
        <v>0</v>
      </c>
      <c r="AF162" s="77">
        <v>0</v>
      </c>
      <c r="AG162" s="78">
        <v>2417150</v>
      </c>
    </row>
    <row r="163" spans="1:33" s="79" customFormat="1" ht="37.5" customHeight="1" x14ac:dyDescent="0.3">
      <c r="A163" s="97"/>
      <c r="B163" s="100"/>
      <c r="C163" s="103"/>
      <c r="D163" s="103"/>
      <c r="E163" s="103"/>
      <c r="F163" s="47" t="s">
        <v>14</v>
      </c>
      <c r="G163" s="48">
        <v>-21150</v>
      </c>
      <c r="H163" s="49">
        <v>-21150</v>
      </c>
      <c r="I163" s="49">
        <v>0</v>
      </c>
      <c r="J163" s="71">
        <v>0</v>
      </c>
      <c r="K163" s="71">
        <v>0</v>
      </c>
      <c r="L163" s="71">
        <v>0</v>
      </c>
      <c r="M163" s="71">
        <v>0</v>
      </c>
      <c r="N163" s="71">
        <v>0</v>
      </c>
      <c r="O163" s="71">
        <v>0</v>
      </c>
      <c r="P163" s="71">
        <v>0</v>
      </c>
      <c r="Q163" s="71">
        <v>0</v>
      </c>
      <c r="R163" s="71">
        <v>0</v>
      </c>
      <c r="S163" s="71">
        <v>0</v>
      </c>
      <c r="T163" s="71">
        <v>0</v>
      </c>
      <c r="U163" s="71">
        <v>0</v>
      </c>
      <c r="V163" s="71">
        <v>0</v>
      </c>
      <c r="W163" s="71">
        <v>0</v>
      </c>
      <c r="X163" s="71">
        <v>0</v>
      </c>
      <c r="Y163" s="71">
        <v>0</v>
      </c>
      <c r="Z163" s="71">
        <v>0</v>
      </c>
      <c r="AA163" s="71">
        <v>0</v>
      </c>
      <c r="AB163" s="71">
        <v>0</v>
      </c>
      <c r="AC163" s="71">
        <v>0</v>
      </c>
      <c r="AD163" s="71">
        <v>0</v>
      </c>
      <c r="AE163" s="71">
        <v>0</v>
      </c>
      <c r="AF163" s="71">
        <v>0</v>
      </c>
      <c r="AG163" s="50">
        <v>-21150</v>
      </c>
    </row>
    <row r="164" spans="1:33" s="79" customFormat="1" ht="37.5" customHeight="1" x14ac:dyDescent="0.3">
      <c r="A164" s="98"/>
      <c r="B164" s="101"/>
      <c r="C164" s="104"/>
      <c r="D164" s="104"/>
      <c r="E164" s="104"/>
      <c r="F164" s="88" t="s">
        <v>15</v>
      </c>
      <c r="G164" s="89">
        <v>2396000</v>
      </c>
      <c r="H164" s="90">
        <v>196000</v>
      </c>
      <c r="I164" s="90">
        <v>2200000</v>
      </c>
      <c r="J164" s="90">
        <v>0</v>
      </c>
      <c r="K164" s="90">
        <v>0</v>
      </c>
      <c r="L164" s="90">
        <v>0</v>
      </c>
      <c r="M164" s="90">
        <v>0</v>
      </c>
      <c r="N164" s="90">
        <v>0</v>
      </c>
      <c r="O164" s="90">
        <v>0</v>
      </c>
      <c r="P164" s="90">
        <v>0</v>
      </c>
      <c r="Q164" s="90">
        <v>0</v>
      </c>
      <c r="R164" s="90">
        <v>0</v>
      </c>
      <c r="S164" s="90">
        <v>0</v>
      </c>
      <c r="T164" s="90">
        <v>0</v>
      </c>
      <c r="U164" s="90">
        <v>0</v>
      </c>
      <c r="V164" s="90">
        <v>0</v>
      </c>
      <c r="W164" s="90">
        <v>0</v>
      </c>
      <c r="X164" s="90">
        <v>0</v>
      </c>
      <c r="Y164" s="90">
        <v>0</v>
      </c>
      <c r="Z164" s="90">
        <v>0</v>
      </c>
      <c r="AA164" s="90">
        <v>0</v>
      </c>
      <c r="AB164" s="90">
        <v>0</v>
      </c>
      <c r="AC164" s="90">
        <v>0</v>
      </c>
      <c r="AD164" s="90">
        <v>0</v>
      </c>
      <c r="AE164" s="90">
        <v>0</v>
      </c>
      <c r="AF164" s="90">
        <v>0</v>
      </c>
      <c r="AG164" s="91">
        <v>2396000</v>
      </c>
    </row>
    <row r="165" spans="1:33" s="79" customFormat="1" ht="33" customHeight="1" x14ac:dyDescent="0.3">
      <c r="A165" s="96" t="s">
        <v>106</v>
      </c>
      <c r="B165" s="99" t="s">
        <v>107</v>
      </c>
      <c r="C165" s="102" t="s">
        <v>178</v>
      </c>
      <c r="D165" s="102">
        <v>2017</v>
      </c>
      <c r="E165" s="102">
        <v>2018</v>
      </c>
      <c r="F165" s="41" t="s">
        <v>13</v>
      </c>
      <c r="G165" s="75">
        <v>2550000</v>
      </c>
      <c r="H165" s="76">
        <v>350000</v>
      </c>
      <c r="I165" s="76">
        <v>2200000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>
        <v>0</v>
      </c>
      <c r="U165" s="77">
        <v>0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v>0</v>
      </c>
      <c r="AB165" s="77">
        <v>0</v>
      </c>
      <c r="AC165" s="77">
        <v>0</v>
      </c>
      <c r="AD165" s="77">
        <v>0</v>
      </c>
      <c r="AE165" s="77">
        <v>0</v>
      </c>
      <c r="AF165" s="77">
        <v>0</v>
      </c>
      <c r="AG165" s="78">
        <v>2550000</v>
      </c>
    </row>
    <row r="166" spans="1:33" s="79" customFormat="1" ht="33" customHeight="1" x14ac:dyDescent="0.3">
      <c r="A166" s="97"/>
      <c r="B166" s="100"/>
      <c r="C166" s="103"/>
      <c r="D166" s="103"/>
      <c r="E166" s="103"/>
      <c r="F166" s="47" t="s">
        <v>14</v>
      </c>
      <c r="G166" s="48">
        <v>-190000</v>
      </c>
      <c r="H166" s="49">
        <v>-190000</v>
      </c>
      <c r="I166" s="49">
        <v>0</v>
      </c>
      <c r="J166" s="71">
        <v>0</v>
      </c>
      <c r="K166" s="71">
        <v>0</v>
      </c>
      <c r="L166" s="71">
        <v>0</v>
      </c>
      <c r="M166" s="71">
        <v>0</v>
      </c>
      <c r="N166" s="71">
        <v>0</v>
      </c>
      <c r="O166" s="71">
        <v>0</v>
      </c>
      <c r="P166" s="71">
        <v>0</v>
      </c>
      <c r="Q166" s="71">
        <v>0</v>
      </c>
      <c r="R166" s="71">
        <v>0</v>
      </c>
      <c r="S166" s="71">
        <v>0</v>
      </c>
      <c r="T166" s="71">
        <v>0</v>
      </c>
      <c r="U166" s="71">
        <v>0</v>
      </c>
      <c r="V166" s="71">
        <v>0</v>
      </c>
      <c r="W166" s="71">
        <v>0</v>
      </c>
      <c r="X166" s="71">
        <v>0</v>
      </c>
      <c r="Y166" s="71">
        <v>0</v>
      </c>
      <c r="Z166" s="71">
        <v>0</v>
      </c>
      <c r="AA166" s="71">
        <v>0</v>
      </c>
      <c r="AB166" s="71">
        <v>0</v>
      </c>
      <c r="AC166" s="71">
        <v>0</v>
      </c>
      <c r="AD166" s="71">
        <v>0</v>
      </c>
      <c r="AE166" s="71">
        <v>0</v>
      </c>
      <c r="AF166" s="71">
        <v>0</v>
      </c>
      <c r="AG166" s="50">
        <v>-190000</v>
      </c>
    </row>
    <row r="167" spans="1:33" s="79" customFormat="1" ht="33" customHeight="1" x14ac:dyDescent="0.3">
      <c r="A167" s="98"/>
      <c r="B167" s="101"/>
      <c r="C167" s="104"/>
      <c r="D167" s="104"/>
      <c r="E167" s="104"/>
      <c r="F167" s="88" t="s">
        <v>15</v>
      </c>
      <c r="G167" s="89">
        <v>2360000</v>
      </c>
      <c r="H167" s="90">
        <v>160000</v>
      </c>
      <c r="I167" s="90">
        <v>2200000</v>
      </c>
      <c r="J167" s="90">
        <v>0</v>
      </c>
      <c r="K167" s="90">
        <v>0</v>
      </c>
      <c r="L167" s="90">
        <v>0</v>
      </c>
      <c r="M167" s="90">
        <v>0</v>
      </c>
      <c r="N167" s="90">
        <v>0</v>
      </c>
      <c r="O167" s="90">
        <v>0</v>
      </c>
      <c r="P167" s="90">
        <v>0</v>
      </c>
      <c r="Q167" s="90">
        <v>0</v>
      </c>
      <c r="R167" s="90">
        <v>0</v>
      </c>
      <c r="S167" s="90">
        <v>0</v>
      </c>
      <c r="T167" s="90">
        <v>0</v>
      </c>
      <c r="U167" s="90">
        <v>0</v>
      </c>
      <c r="V167" s="90">
        <v>0</v>
      </c>
      <c r="W167" s="90">
        <v>0</v>
      </c>
      <c r="X167" s="90">
        <v>0</v>
      </c>
      <c r="Y167" s="90">
        <v>0</v>
      </c>
      <c r="Z167" s="90">
        <v>0</v>
      </c>
      <c r="AA167" s="90">
        <v>0</v>
      </c>
      <c r="AB167" s="90">
        <v>0</v>
      </c>
      <c r="AC167" s="90">
        <v>0</v>
      </c>
      <c r="AD167" s="90">
        <v>0</v>
      </c>
      <c r="AE167" s="90">
        <v>0</v>
      </c>
      <c r="AF167" s="90">
        <v>0</v>
      </c>
      <c r="AG167" s="91">
        <v>2360000</v>
      </c>
    </row>
    <row r="168" spans="1:33" s="79" customFormat="1" ht="37.5" customHeight="1" x14ac:dyDescent="0.3">
      <c r="A168" s="96" t="s">
        <v>108</v>
      </c>
      <c r="B168" s="99" t="s">
        <v>109</v>
      </c>
      <c r="C168" s="102" t="s">
        <v>178</v>
      </c>
      <c r="D168" s="102">
        <v>2017</v>
      </c>
      <c r="E168" s="102">
        <v>2019</v>
      </c>
      <c r="F168" s="41" t="s">
        <v>13</v>
      </c>
      <c r="G168" s="75">
        <v>4440000</v>
      </c>
      <c r="H168" s="76">
        <v>440000</v>
      </c>
      <c r="I168" s="76">
        <v>2000000</v>
      </c>
      <c r="J168" s="77">
        <v>2000000</v>
      </c>
      <c r="K168" s="77">
        <v>0</v>
      </c>
      <c r="L168" s="77">
        <v>0</v>
      </c>
      <c r="M168" s="77">
        <v>0</v>
      </c>
      <c r="N168" s="77">
        <v>0</v>
      </c>
      <c r="O168" s="77">
        <v>0</v>
      </c>
      <c r="P168" s="77">
        <v>0</v>
      </c>
      <c r="Q168" s="77">
        <v>0</v>
      </c>
      <c r="R168" s="77">
        <v>0</v>
      </c>
      <c r="S168" s="77">
        <v>0</v>
      </c>
      <c r="T168" s="77">
        <v>0</v>
      </c>
      <c r="U168" s="77">
        <v>0</v>
      </c>
      <c r="V168" s="77">
        <v>0</v>
      </c>
      <c r="W168" s="77">
        <v>0</v>
      </c>
      <c r="X168" s="77">
        <v>0</v>
      </c>
      <c r="Y168" s="77">
        <v>0</v>
      </c>
      <c r="Z168" s="77">
        <v>0</v>
      </c>
      <c r="AA168" s="77">
        <v>0</v>
      </c>
      <c r="AB168" s="77">
        <v>0</v>
      </c>
      <c r="AC168" s="77">
        <v>0</v>
      </c>
      <c r="AD168" s="77">
        <v>0</v>
      </c>
      <c r="AE168" s="77">
        <v>0</v>
      </c>
      <c r="AF168" s="77">
        <v>0</v>
      </c>
      <c r="AG168" s="78">
        <v>440000</v>
      </c>
    </row>
    <row r="169" spans="1:33" s="79" customFormat="1" ht="37.5" customHeight="1" x14ac:dyDescent="0.3">
      <c r="A169" s="97"/>
      <c r="B169" s="100"/>
      <c r="C169" s="103"/>
      <c r="D169" s="103"/>
      <c r="E169" s="103"/>
      <c r="F169" s="47" t="s">
        <v>14</v>
      </c>
      <c r="G169" s="48">
        <v>-286000</v>
      </c>
      <c r="H169" s="80">
        <v>-286000</v>
      </c>
      <c r="I169" s="49">
        <v>0</v>
      </c>
      <c r="J169" s="49">
        <v>0</v>
      </c>
      <c r="K169" s="49">
        <v>0</v>
      </c>
      <c r="L169" s="49">
        <v>0</v>
      </c>
      <c r="M169" s="49">
        <v>0</v>
      </c>
      <c r="N169" s="49">
        <v>0</v>
      </c>
      <c r="O169" s="49">
        <v>0</v>
      </c>
      <c r="P169" s="49">
        <v>0</v>
      </c>
      <c r="Q169" s="49">
        <v>0</v>
      </c>
      <c r="R169" s="49">
        <v>0</v>
      </c>
      <c r="S169" s="49">
        <v>0</v>
      </c>
      <c r="T169" s="49">
        <v>0</v>
      </c>
      <c r="U169" s="49">
        <v>0</v>
      </c>
      <c r="V169" s="49">
        <v>0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49">
        <v>0</v>
      </c>
      <c r="AC169" s="49">
        <v>0</v>
      </c>
      <c r="AD169" s="49">
        <v>0</v>
      </c>
      <c r="AE169" s="49">
        <v>0</v>
      </c>
      <c r="AF169" s="49">
        <v>0</v>
      </c>
      <c r="AG169" s="50">
        <v>-286000</v>
      </c>
    </row>
    <row r="170" spans="1:33" s="79" customFormat="1" ht="37.5" customHeight="1" x14ac:dyDescent="0.3">
      <c r="A170" s="98"/>
      <c r="B170" s="101"/>
      <c r="C170" s="104"/>
      <c r="D170" s="104"/>
      <c r="E170" s="104"/>
      <c r="F170" s="53" t="s">
        <v>15</v>
      </c>
      <c r="G170" s="72">
        <v>4154000</v>
      </c>
      <c r="H170" s="73">
        <v>154000</v>
      </c>
      <c r="I170" s="73">
        <v>2000000</v>
      </c>
      <c r="J170" s="73">
        <v>2000000</v>
      </c>
      <c r="K170" s="73">
        <v>0</v>
      </c>
      <c r="L170" s="73">
        <v>0</v>
      </c>
      <c r="M170" s="73">
        <v>0</v>
      </c>
      <c r="N170" s="73">
        <v>0</v>
      </c>
      <c r="O170" s="73">
        <v>0</v>
      </c>
      <c r="P170" s="73">
        <v>0</v>
      </c>
      <c r="Q170" s="73">
        <v>0</v>
      </c>
      <c r="R170" s="73">
        <v>0</v>
      </c>
      <c r="S170" s="73">
        <v>0</v>
      </c>
      <c r="T170" s="73">
        <v>0</v>
      </c>
      <c r="U170" s="73">
        <v>0</v>
      </c>
      <c r="V170" s="73">
        <v>0</v>
      </c>
      <c r="W170" s="73">
        <v>0</v>
      </c>
      <c r="X170" s="73">
        <v>0</v>
      </c>
      <c r="Y170" s="73">
        <v>0</v>
      </c>
      <c r="Z170" s="73">
        <v>0</v>
      </c>
      <c r="AA170" s="73">
        <v>0</v>
      </c>
      <c r="AB170" s="73">
        <v>0</v>
      </c>
      <c r="AC170" s="73">
        <v>0</v>
      </c>
      <c r="AD170" s="73">
        <v>0</v>
      </c>
      <c r="AE170" s="73">
        <v>0</v>
      </c>
      <c r="AF170" s="73">
        <v>0</v>
      </c>
      <c r="AG170" s="74">
        <v>154000</v>
      </c>
    </row>
    <row r="171" spans="1:33" s="79" customFormat="1" ht="37.5" customHeight="1" x14ac:dyDescent="0.3">
      <c r="A171" s="96" t="s">
        <v>110</v>
      </c>
      <c r="B171" s="99" t="s">
        <v>111</v>
      </c>
      <c r="C171" s="102" t="s">
        <v>178</v>
      </c>
      <c r="D171" s="102">
        <v>2017</v>
      </c>
      <c r="E171" s="102">
        <v>2018</v>
      </c>
      <c r="F171" s="41" t="s">
        <v>13</v>
      </c>
      <c r="G171" s="75">
        <v>136000</v>
      </c>
      <c r="H171" s="76">
        <v>16000</v>
      </c>
      <c r="I171" s="76">
        <v>120000</v>
      </c>
      <c r="J171" s="77">
        <v>0</v>
      </c>
      <c r="K171" s="77">
        <v>0</v>
      </c>
      <c r="L171" s="77">
        <v>0</v>
      </c>
      <c r="M171" s="77">
        <v>0</v>
      </c>
      <c r="N171" s="77">
        <v>0</v>
      </c>
      <c r="O171" s="77">
        <v>0</v>
      </c>
      <c r="P171" s="77">
        <v>0</v>
      </c>
      <c r="Q171" s="77">
        <v>0</v>
      </c>
      <c r="R171" s="77">
        <v>0</v>
      </c>
      <c r="S171" s="77">
        <v>0</v>
      </c>
      <c r="T171" s="77">
        <v>0</v>
      </c>
      <c r="U171" s="77">
        <v>0</v>
      </c>
      <c r="V171" s="77">
        <v>0</v>
      </c>
      <c r="W171" s="77">
        <v>0</v>
      </c>
      <c r="X171" s="77">
        <v>0</v>
      </c>
      <c r="Y171" s="77">
        <v>0</v>
      </c>
      <c r="Z171" s="77">
        <v>0</v>
      </c>
      <c r="AA171" s="77">
        <v>0</v>
      </c>
      <c r="AB171" s="77">
        <v>0</v>
      </c>
      <c r="AC171" s="77">
        <v>0</v>
      </c>
      <c r="AD171" s="77">
        <v>0</v>
      </c>
      <c r="AE171" s="77">
        <v>0</v>
      </c>
      <c r="AF171" s="77">
        <v>0</v>
      </c>
      <c r="AG171" s="78">
        <v>136000</v>
      </c>
    </row>
    <row r="172" spans="1:33" s="79" customFormat="1" ht="37.5" customHeight="1" x14ac:dyDescent="0.3">
      <c r="A172" s="97"/>
      <c r="B172" s="100"/>
      <c r="C172" s="103"/>
      <c r="D172" s="103"/>
      <c r="E172" s="103"/>
      <c r="F172" s="47" t="s">
        <v>14</v>
      </c>
      <c r="G172" s="48">
        <v>-9850</v>
      </c>
      <c r="H172" s="49">
        <v>-9850</v>
      </c>
      <c r="I172" s="49">
        <v>0</v>
      </c>
      <c r="J172" s="71">
        <v>0</v>
      </c>
      <c r="K172" s="71">
        <v>0</v>
      </c>
      <c r="L172" s="71">
        <v>0</v>
      </c>
      <c r="M172" s="71">
        <v>0</v>
      </c>
      <c r="N172" s="71">
        <v>0</v>
      </c>
      <c r="O172" s="71">
        <v>0</v>
      </c>
      <c r="P172" s="71">
        <v>0</v>
      </c>
      <c r="Q172" s="71">
        <v>0</v>
      </c>
      <c r="R172" s="71">
        <v>0</v>
      </c>
      <c r="S172" s="71">
        <v>0</v>
      </c>
      <c r="T172" s="71">
        <v>0</v>
      </c>
      <c r="U172" s="71">
        <v>0</v>
      </c>
      <c r="V172" s="71">
        <v>0</v>
      </c>
      <c r="W172" s="71">
        <v>0</v>
      </c>
      <c r="X172" s="71">
        <v>0</v>
      </c>
      <c r="Y172" s="71">
        <v>0</v>
      </c>
      <c r="Z172" s="71">
        <v>0</v>
      </c>
      <c r="AA172" s="71">
        <v>0</v>
      </c>
      <c r="AB172" s="71">
        <v>0</v>
      </c>
      <c r="AC172" s="71">
        <v>0</v>
      </c>
      <c r="AD172" s="71">
        <v>0</v>
      </c>
      <c r="AE172" s="71">
        <v>0</v>
      </c>
      <c r="AF172" s="71">
        <v>0</v>
      </c>
      <c r="AG172" s="50">
        <v>-9850</v>
      </c>
    </row>
    <row r="173" spans="1:33" s="79" customFormat="1" ht="37.5" customHeight="1" x14ac:dyDescent="0.3">
      <c r="A173" s="98"/>
      <c r="B173" s="101"/>
      <c r="C173" s="104"/>
      <c r="D173" s="104"/>
      <c r="E173" s="104"/>
      <c r="F173" s="88" t="s">
        <v>15</v>
      </c>
      <c r="G173" s="89">
        <v>126150</v>
      </c>
      <c r="H173" s="90">
        <v>6150</v>
      </c>
      <c r="I173" s="90">
        <v>120000</v>
      </c>
      <c r="J173" s="90">
        <v>0</v>
      </c>
      <c r="K173" s="90">
        <v>0</v>
      </c>
      <c r="L173" s="90">
        <v>0</v>
      </c>
      <c r="M173" s="90">
        <v>0</v>
      </c>
      <c r="N173" s="90">
        <v>0</v>
      </c>
      <c r="O173" s="90">
        <v>0</v>
      </c>
      <c r="P173" s="90">
        <v>0</v>
      </c>
      <c r="Q173" s="90">
        <v>0</v>
      </c>
      <c r="R173" s="90">
        <v>0</v>
      </c>
      <c r="S173" s="90">
        <v>0</v>
      </c>
      <c r="T173" s="90">
        <v>0</v>
      </c>
      <c r="U173" s="90">
        <v>0</v>
      </c>
      <c r="V173" s="90">
        <v>0</v>
      </c>
      <c r="W173" s="90">
        <v>0</v>
      </c>
      <c r="X173" s="90">
        <v>0</v>
      </c>
      <c r="Y173" s="90">
        <v>0</v>
      </c>
      <c r="Z173" s="90">
        <v>0</v>
      </c>
      <c r="AA173" s="90">
        <v>0</v>
      </c>
      <c r="AB173" s="90">
        <v>0</v>
      </c>
      <c r="AC173" s="90">
        <v>0</v>
      </c>
      <c r="AD173" s="90">
        <v>0</v>
      </c>
      <c r="AE173" s="90">
        <v>0</v>
      </c>
      <c r="AF173" s="90">
        <v>0</v>
      </c>
      <c r="AG173" s="91">
        <v>126150</v>
      </c>
    </row>
    <row r="174" spans="1:33" s="79" customFormat="1" ht="37.5" customHeight="1" x14ac:dyDescent="0.3">
      <c r="A174" s="96" t="s">
        <v>112</v>
      </c>
      <c r="B174" s="99" t="s">
        <v>113</v>
      </c>
      <c r="C174" s="102" t="s">
        <v>178</v>
      </c>
      <c r="D174" s="102">
        <v>2017</v>
      </c>
      <c r="E174" s="102">
        <v>2019</v>
      </c>
      <c r="F174" s="41" t="s">
        <v>13</v>
      </c>
      <c r="G174" s="75">
        <v>4100000</v>
      </c>
      <c r="H174" s="76">
        <v>100000</v>
      </c>
      <c r="I174" s="76">
        <v>2000000</v>
      </c>
      <c r="J174" s="77">
        <v>2000000</v>
      </c>
      <c r="K174" s="77">
        <v>0</v>
      </c>
      <c r="L174" s="77">
        <v>0</v>
      </c>
      <c r="M174" s="77">
        <v>0</v>
      </c>
      <c r="N174" s="77">
        <v>0</v>
      </c>
      <c r="O174" s="77">
        <v>0</v>
      </c>
      <c r="P174" s="77">
        <v>0</v>
      </c>
      <c r="Q174" s="77">
        <v>0</v>
      </c>
      <c r="R174" s="77">
        <v>0</v>
      </c>
      <c r="S174" s="77">
        <v>0</v>
      </c>
      <c r="T174" s="77">
        <v>0</v>
      </c>
      <c r="U174" s="77">
        <v>0</v>
      </c>
      <c r="V174" s="77">
        <v>0</v>
      </c>
      <c r="W174" s="77">
        <v>0</v>
      </c>
      <c r="X174" s="77">
        <v>0</v>
      </c>
      <c r="Y174" s="77">
        <v>0</v>
      </c>
      <c r="Z174" s="77">
        <v>0</v>
      </c>
      <c r="AA174" s="77">
        <v>0</v>
      </c>
      <c r="AB174" s="77">
        <v>0</v>
      </c>
      <c r="AC174" s="77">
        <v>0</v>
      </c>
      <c r="AD174" s="77">
        <v>0</v>
      </c>
      <c r="AE174" s="77">
        <v>0</v>
      </c>
      <c r="AF174" s="77">
        <v>0</v>
      </c>
      <c r="AG174" s="78">
        <v>100000</v>
      </c>
    </row>
    <row r="175" spans="1:33" s="79" customFormat="1" ht="37.5" customHeight="1" x14ac:dyDescent="0.3">
      <c r="A175" s="97"/>
      <c r="B175" s="100"/>
      <c r="C175" s="103"/>
      <c r="D175" s="103"/>
      <c r="E175" s="103"/>
      <c r="F175" s="47" t="s">
        <v>14</v>
      </c>
      <c r="G175" s="48">
        <v>-28000</v>
      </c>
      <c r="H175" s="49">
        <v>-28000</v>
      </c>
      <c r="I175" s="49">
        <v>0</v>
      </c>
      <c r="J175" s="71">
        <v>0</v>
      </c>
      <c r="K175" s="71">
        <v>0</v>
      </c>
      <c r="L175" s="71">
        <v>0</v>
      </c>
      <c r="M175" s="71">
        <v>0</v>
      </c>
      <c r="N175" s="71">
        <v>0</v>
      </c>
      <c r="O175" s="71">
        <v>0</v>
      </c>
      <c r="P175" s="71">
        <v>0</v>
      </c>
      <c r="Q175" s="71">
        <v>0</v>
      </c>
      <c r="R175" s="71">
        <v>0</v>
      </c>
      <c r="S175" s="71">
        <v>0</v>
      </c>
      <c r="T175" s="71">
        <v>0</v>
      </c>
      <c r="U175" s="71">
        <v>0</v>
      </c>
      <c r="V175" s="71">
        <v>0</v>
      </c>
      <c r="W175" s="71">
        <v>0</v>
      </c>
      <c r="X175" s="71">
        <v>0</v>
      </c>
      <c r="Y175" s="71">
        <v>0</v>
      </c>
      <c r="Z175" s="71">
        <v>0</v>
      </c>
      <c r="AA175" s="71">
        <v>0</v>
      </c>
      <c r="AB175" s="71">
        <v>0</v>
      </c>
      <c r="AC175" s="71">
        <v>0</v>
      </c>
      <c r="AD175" s="71">
        <v>0</v>
      </c>
      <c r="AE175" s="71">
        <v>0</v>
      </c>
      <c r="AF175" s="71">
        <v>0</v>
      </c>
      <c r="AG175" s="50">
        <v>-28000</v>
      </c>
    </row>
    <row r="176" spans="1:33" s="79" customFormat="1" ht="37.5" customHeight="1" x14ac:dyDescent="0.3">
      <c r="A176" s="98"/>
      <c r="B176" s="101"/>
      <c r="C176" s="104"/>
      <c r="D176" s="104"/>
      <c r="E176" s="104"/>
      <c r="F176" s="88" t="s">
        <v>15</v>
      </c>
      <c r="G176" s="89">
        <v>4072000</v>
      </c>
      <c r="H176" s="90">
        <v>72000</v>
      </c>
      <c r="I176" s="90">
        <v>2000000</v>
      </c>
      <c r="J176" s="90">
        <v>2000000</v>
      </c>
      <c r="K176" s="90">
        <v>0</v>
      </c>
      <c r="L176" s="90">
        <v>0</v>
      </c>
      <c r="M176" s="90">
        <v>0</v>
      </c>
      <c r="N176" s="90">
        <v>0</v>
      </c>
      <c r="O176" s="90">
        <v>0</v>
      </c>
      <c r="P176" s="90">
        <v>0</v>
      </c>
      <c r="Q176" s="90">
        <v>0</v>
      </c>
      <c r="R176" s="90">
        <v>0</v>
      </c>
      <c r="S176" s="90">
        <v>0</v>
      </c>
      <c r="T176" s="90">
        <v>0</v>
      </c>
      <c r="U176" s="90">
        <v>0</v>
      </c>
      <c r="V176" s="90">
        <v>0</v>
      </c>
      <c r="W176" s="90">
        <v>0</v>
      </c>
      <c r="X176" s="90">
        <v>0</v>
      </c>
      <c r="Y176" s="90">
        <v>0</v>
      </c>
      <c r="Z176" s="90">
        <v>0</v>
      </c>
      <c r="AA176" s="90">
        <v>0</v>
      </c>
      <c r="AB176" s="90">
        <v>0</v>
      </c>
      <c r="AC176" s="90">
        <v>0</v>
      </c>
      <c r="AD176" s="90">
        <v>0</v>
      </c>
      <c r="AE176" s="90">
        <v>0</v>
      </c>
      <c r="AF176" s="90">
        <v>0</v>
      </c>
      <c r="AG176" s="91">
        <v>72000</v>
      </c>
    </row>
    <row r="177" spans="1:33" s="79" customFormat="1" ht="37.5" customHeight="1" x14ac:dyDescent="0.3">
      <c r="A177" s="96" t="s">
        <v>114</v>
      </c>
      <c r="B177" s="99" t="s">
        <v>115</v>
      </c>
      <c r="C177" s="102" t="s">
        <v>179</v>
      </c>
      <c r="D177" s="102">
        <v>2012</v>
      </c>
      <c r="E177" s="102">
        <v>2020</v>
      </c>
      <c r="F177" s="41" t="s">
        <v>13</v>
      </c>
      <c r="G177" s="75">
        <v>55892081</v>
      </c>
      <c r="H177" s="76">
        <v>4966210</v>
      </c>
      <c r="I177" s="76">
        <v>5000000</v>
      </c>
      <c r="J177" s="77">
        <v>5000000</v>
      </c>
      <c r="K177" s="77">
        <v>5000000</v>
      </c>
      <c r="L177" s="77">
        <v>0</v>
      </c>
      <c r="M177" s="77">
        <v>0</v>
      </c>
      <c r="N177" s="77">
        <v>0</v>
      </c>
      <c r="O177" s="77">
        <v>0</v>
      </c>
      <c r="P177" s="77">
        <v>0</v>
      </c>
      <c r="Q177" s="77">
        <v>0</v>
      </c>
      <c r="R177" s="77">
        <v>0</v>
      </c>
      <c r="S177" s="77">
        <v>0</v>
      </c>
      <c r="T177" s="77">
        <v>0</v>
      </c>
      <c r="U177" s="77">
        <v>0</v>
      </c>
      <c r="V177" s="77">
        <v>0</v>
      </c>
      <c r="W177" s="77">
        <v>0</v>
      </c>
      <c r="X177" s="77">
        <v>0</v>
      </c>
      <c r="Y177" s="77">
        <v>0</v>
      </c>
      <c r="Z177" s="77">
        <v>0</v>
      </c>
      <c r="AA177" s="77">
        <v>0</v>
      </c>
      <c r="AB177" s="77">
        <v>0</v>
      </c>
      <c r="AC177" s="77">
        <v>0</v>
      </c>
      <c r="AD177" s="77">
        <v>0</v>
      </c>
      <c r="AE177" s="77">
        <v>0</v>
      </c>
      <c r="AF177" s="77">
        <v>0</v>
      </c>
      <c r="AG177" s="78">
        <v>6466210</v>
      </c>
    </row>
    <row r="178" spans="1:33" s="79" customFormat="1" ht="37.5" customHeight="1" x14ac:dyDescent="0.3">
      <c r="A178" s="97"/>
      <c r="B178" s="100"/>
      <c r="C178" s="103"/>
      <c r="D178" s="103"/>
      <c r="E178" s="103"/>
      <c r="F178" s="47" t="s">
        <v>14</v>
      </c>
      <c r="G178" s="48">
        <v>240000</v>
      </c>
      <c r="H178" s="49">
        <v>240000</v>
      </c>
      <c r="I178" s="49">
        <v>0</v>
      </c>
      <c r="J178" s="71">
        <v>0</v>
      </c>
      <c r="K178" s="71">
        <v>0</v>
      </c>
      <c r="L178" s="71">
        <v>0</v>
      </c>
      <c r="M178" s="71">
        <v>0</v>
      </c>
      <c r="N178" s="71">
        <v>0</v>
      </c>
      <c r="O178" s="71">
        <v>0</v>
      </c>
      <c r="P178" s="71">
        <v>0</v>
      </c>
      <c r="Q178" s="71">
        <v>0</v>
      </c>
      <c r="R178" s="71">
        <v>0</v>
      </c>
      <c r="S178" s="71">
        <v>0</v>
      </c>
      <c r="T178" s="71">
        <v>0</v>
      </c>
      <c r="U178" s="71">
        <v>0</v>
      </c>
      <c r="V178" s="71">
        <v>0</v>
      </c>
      <c r="W178" s="71">
        <v>0</v>
      </c>
      <c r="X178" s="71">
        <v>0</v>
      </c>
      <c r="Y178" s="71">
        <v>0</v>
      </c>
      <c r="Z178" s="71">
        <v>0</v>
      </c>
      <c r="AA178" s="71">
        <v>0</v>
      </c>
      <c r="AB178" s="71">
        <v>0</v>
      </c>
      <c r="AC178" s="71">
        <v>0</v>
      </c>
      <c r="AD178" s="71">
        <v>0</v>
      </c>
      <c r="AE178" s="71">
        <v>0</v>
      </c>
      <c r="AF178" s="71">
        <v>0</v>
      </c>
      <c r="AG178" s="50">
        <v>240000</v>
      </c>
    </row>
    <row r="179" spans="1:33" s="79" customFormat="1" ht="37.5" customHeight="1" x14ac:dyDescent="0.3">
      <c r="A179" s="98"/>
      <c r="B179" s="101"/>
      <c r="C179" s="104"/>
      <c r="D179" s="104"/>
      <c r="E179" s="104"/>
      <c r="F179" s="88" t="s">
        <v>15</v>
      </c>
      <c r="G179" s="89">
        <v>56132081</v>
      </c>
      <c r="H179" s="90">
        <v>5206210</v>
      </c>
      <c r="I179" s="90">
        <v>5000000</v>
      </c>
      <c r="J179" s="90">
        <v>5000000</v>
      </c>
      <c r="K179" s="90">
        <v>5000000</v>
      </c>
      <c r="L179" s="90">
        <v>0</v>
      </c>
      <c r="M179" s="90">
        <v>0</v>
      </c>
      <c r="N179" s="90">
        <v>0</v>
      </c>
      <c r="O179" s="90">
        <v>0</v>
      </c>
      <c r="P179" s="90">
        <v>0</v>
      </c>
      <c r="Q179" s="90">
        <v>0</v>
      </c>
      <c r="R179" s="90">
        <v>0</v>
      </c>
      <c r="S179" s="90">
        <v>0</v>
      </c>
      <c r="T179" s="90">
        <v>0</v>
      </c>
      <c r="U179" s="90">
        <v>0</v>
      </c>
      <c r="V179" s="90">
        <v>0</v>
      </c>
      <c r="W179" s="90">
        <v>0</v>
      </c>
      <c r="X179" s="90">
        <v>0</v>
      </c>
      <c r="Y179" s="90">
        <v>0</v>
      </c>
      <c r="Z179" s="90">
        <v>0</v>
      </c>
      <c r="AA179" s="90">
        <v>0</v>
      </c>
      <c r="AB179" s="90">
        <v>0</v>
      </c>
      <c r="AC179" s="90">
        <v>0</v>
      </c>
      <c r="AD179" s="90">
        <v>0</v>
      </c>
      <c r="AE179" s="90">
        <v>0</v>
      </c>
      <c r="AF179" s="90">
        <v>0</v>
      </c>
      <c r="AG179" s="91">
        <v>6706210</v>
      </c>
    </row>
    <row r="180" spans="1:33" s="79" customFormat="1" ht="37.5" customHeight="1" x14ac:dyDescent="0.3">
      <c r="A180" s="96" t="s">
        <v>116</v>
      </c>
      <c r="B180" s="99" t="s">
        <v>117</v>
      </c>
      <c r="C180" s="102" t="s">
        <v>179</v>
      </c>
      <c r="D180" s="102">
        <v>2014</v>
      </c>
      <c r="E180" s="102">
        <v>2019</v>
      </c>
      <c r="F180" s="41" t="s">
        <v>13</v>
      </c>
      <c r="G180" s="75">
        <v>6921169</v>
      </c>
      <c r="H180" s="76">
        <v>1600000</v>
      </c>
      <c r="I180" s="76">
        <v>700000</v>
      </c>
      <c r="J180" s="77">
        <v>1300000</v>
      </c>
      <c r="K180" s="77">
        <v>0</v>
      </c>
      <c r="L180" s="77">
        <v>0</v>
      </c>
      <c r="M180" s="77">
        <v>0</v>
      </c>
      <c r="N180" s="77">
        <v>0</v>
      </c>
      <c r="O180" s="77">
        <v>0</v>
      </c>
      <c r="P180" s="77">
        <v>0</v>
      </c>
      <c r="Q180" s="77">
        <v>0</v>
      </c>
      <c r="R180" s="77">
        <v>0</v>
      </c>
      <c r="S180" s="77">
        <v>0</v>
      </c>
      <c r="T180" s="77">
        <v>0</v>
      </c>
      <c r="U180" s="77">
        <v>0</v>
      </c>
      <c r="V180" s="77">
        <v>0</v>
      </c>
      <c r="W180" s="77">
        <v>0</v>
      </c>
      <c r="X180" s="77">
        <v>0</v>
      </c>
      <c r="Y180" s="77">
        <v>0</v>
      </c>
      <c r="Z180" s="77">
        <v>0</v>
      </c>
      <c r="AA180" s="77">
        <v>0</v>
      </c>
      <c r="AB180" s="77">
        <v>0</v>
      </c>
      <c r="AC180" s="77">
        <v>0</v>
      </c>
      <c r="AD180" s="77">
        <v>0</v>
      </c>
      <c r="AE180" s="77">
        <v>0</v>
      </c>
      <c r="AF180" s="77">
        <v>0</v>
      </c>
      <c r="AG180" s="78">
        <v>1428957</v>
      </c>
    </row>
    <row r="181" spans="1:33" s="79" customFormat="1" ht="37.5" customHeight="1" x14ac:dyDescent="0.3">
      <c r="A181" s="97"/>
      <c r="B181" s="100"/>
      <c r="C181" s="103"/>
      <c r="D181" s="103"/>
      <c r="E181" s="103"/>
      <c r="F181" s="47" t="s">
        <v>14</v>
      </c>
      <c r="G181" s="48">
        <v>200000</v>
      </c>
      <c r="H181" s="49">
        <v>200000</v>
      </c>
      <c r="I181" s="49">
        <v>0</v>
      </c>
      <c r="J181" s="71">
        <v>0</v>
      </c>
      <c r="K181" s="71">
        <v>0</v>
      </c>
      <c r="L181" s="71">
        <v>0</v>
      </c>
      <c r="M181" s="71">
        <v>0</v>
      </c>
      <c r="N181" s="71">
        <v>0</v>
      </c>
      <c r="O181" s="71">
        <v>0</v>
      </c>
      <c r="P181" s="71">
        <v>0</v>
      </c>
      <c r="Q181" s="71">
        <v>0</v>
      </c>
      <c r="R181" s="71">
        <v>0</v>
      </c>
      <c r="S181" s="71">
        <v>0</v>
      </c>
      <c r="T181" s="71">
        <v>0</v>
      </c>
      <c r="U181" s="71">
        <v>0</v>
      </c>
      <c r="V181" s="71">
        <v>0</v>
      </c>
      <c r="W181" s="71">
        <v>0</v>
      </c>
      <c r="X181" s="71">
        <v>0</v>
      </c>
      <c r="Y181" s="71">
        <v>0</v>
      </c>
      <c r="Z181" s="71">
        <v>0</v>
      </c>
      <c r="AA181" s="71">
        <v>0</v>
      </c>
      <c r="AB181" s="71">
        <v>0</v>
      </c>
      <c r="AC181" s="71">
        <v>0</v>
      </c>
      <c r="AD181" s="71">
        <v>0</v>
      </c>
      <c r="AE181" s="71">
        <v>0</v>
      </c>
      <c r="AF181" s="71">
        <v>0</v>
      </c>
      <c r="AG181" s="50">
        <v>200000</v>
      </c>
    </row>
    <row r="182" spans="1:33" s="79" customFormat="1" ht="37.5" customHeight="1" x14ac:dyDescent="0.3">
      <c r="A182" s="98"/>
      <c r="B182" s="101"/>
      <c r="C182" s="104"/>
      <c r="D182" s="104"/>
      <c r="E182" s="104"/>
      <c r="F182" s="88" t="s">
        <v>15</v>
      </c>
      <c r="G182" s="89">
        <v>7121169</v>
      </c>
      <c r="H182" s="90">
        <v>1800000</v>
      </c>
      <c r="I182" s="90">
        <v>700000</v>
      </c>
      <c r="J182" s="90">
        <v>1300000</v>
      </c>
      <c r="K182" s="90">
        <v>0</v>
      </c>
      <c r="L182" s="90">
        <v>0</v>
      </c>
      <c r="M182" s="90">
        <v>0</v>
      </c>
      <c r="N182" s="90">
        <v>0</v>
      </c>
      <c r="O182" s="90">
        <v>0</v>
      </c>
      <c r="P182" s="90">
        <v>0</v>
      </c>
      <c r="Q182" s="90">
        <v>0</v>
      </c>
      <c r="R182" s="90">
        <v>0</v>
      </c>
      <c r="S182" s="90">
        <v>0</v>
      </c>
      <c r="T182" s="90">
        <v>0</v>
      </c>
      <c r="U182" s="90">
        <v>0</v>
      </c>
      <c r="V182" s="90">
        <v>0</v>
      </c>
      <c r="W182" s="90">
        <v>0</v>
      </c>
      <c r="X182" s="90">
        <v>0</v>
      </c>
      <c r="Y182" s="90">
        <v>0</v>
      </c>
      <c r="Z182" s="90">
        <v>0</v>
      </c>
      <c r="AA182" s="90">
        <v>0</v>
      </c>
      <c r="AB182" s="90">
        <v>0</v>
      </c>
      <c r="AC182" s="90">
        <v>0</v>
      </c>
      <c r="AD182" s="90">
        <v>0</v>
      </c>
      <c r="AE182" s="90">
        <v>0</v>
      </c>
      <c r="AF182" s="90">
        <v>0</v>
      </c>
      <c r="AG182" s="91">
        <v>1628957</v>
      </c>
    </row>
    <row r="183" spans="1:33" s="79" customFormat="1" ht="42" customHeight="1" x14ac:dyDescent="0.3">
      <c r="A183" s="96" t="s">
        <v>118</v>
      </c>
      <c r="B183" s="99" t="s">
        <v>119</v>
      </c>
      <c r="C183" s="102" t="s">
        <v>179</v>
      </c>
      <c r="D183" s="102">
        <v>2015</v>
      </c>
      <c r="E183" s="102">
        <v>2019</v>
      </c>
      <c r="F183" s="41" t="s">
        <v>13</v>
      </c>
      <c r="G183" s="75">
        <v>5980398</v>
      </c>
      <c r="H183" s="76">
        <v>1434000</v>
      </c>
      <c r="I183" s="76">
        <v>500000</v>
      </c>
      <c r="J183" s="77">
        <v>1500000</v>
      </c>
      <c r="K183" s="77">
        <v>0</v>
      </c>
      <c r="L183" s="77">
        <v>0</v>
      </c>
      <c r="M183" s="77">
        <v>0</v>
      </c>
      <c r="N183" s="77">
        <v>0</v>
      </c>
      <c r="O183" s="77">
        <v>0</v>
      </c>
      <c r="P183" s="77">
        <v>0</v>
      </c>
      <c r="Q183" s="77">
        <v>0</v>
      </c>
      <c r="R183" s="77">
        <v>0</v>
      </c>
      <c r="S183" s="77">
        <v>0</v>
      </c>
      <c r="T183" s="77">
        <v>0</v>
      </c>
      <c r="U183" s="77">
        <v>0</v>
      </c>
      <c r="V183" s="77">
        <v>0</v>
      </c>
      <c r="W183" s="77">
        <v>0</v>
      </c>
      <c r="X183" s="77">
        <v>0</v>
      </c>
      <c r="Y183" s="77">
        <v>0</v>
      </c>
      <c r="Z183" s="77">
        <v>0</v>
      </c>
      <c r="AA183" s="77">
        <v>0</v>
      </c>
      <c r="AB183" s="77">
        <v>0</v>
      </c>
      <c r="AC183" s="77">
        <v>0</v>
      </c>
      <c r="AD183" s="77">
        <v>0</v>
      </c>
      <c r="AE183" s="77">
        <v>0</v>
      </c>
      <c r="AF183" s="77">
        <v>0</v>
      </c>
      <c r="AG183" s="78">
        <v>1374056</v>
      </c>
    </row>
    <row r="184" spans="1:33" s="79" customFormat="1" ht="42" customHeight="1" x14ac:dyDescent="0.3">
      <c r="A184" s="97"/>
      <c r="B184" s="100"/>
      <c r="C184" s="103"/>
      <c r="D184" s="103"/>
      <c r="E184" s="103"/>
      <c r="F184" s="47" t="s">
        <v>14</v>
      </c>
      <c r="G184" s="48">
        <v>140000</v>
      </c>
      <c r="H184" s="49">
        <v>140000</v>
      </c>
      <c r="I184" s="49">
        <v>0</v>
      </c>
      <c r="J184" s="71">
        <v>0</v>
      </c>
      <c r="K184" s="71">
        <v>0</v>
      </c>
      <c r="L184" s="71">
        <v>0</v>
      </c>
      <c r="M184" s="71">
        <v>0</v>
      </c>
      <c r="N184" s="71">
        <v>0</v>
      </c>
      <c r="O184" s="71">
        <v>0</v>
      </c>
      <c r="P184" s="71">
        <v>0</v>
      </c>
      <c r="Q184" s="71">
        <v>0</v>
      </c>
      <c r="R184" s="71">
        <v>0</v>
      </c>
      <c r="S184" s="71">
        <v>0</v>
      </c>
      <c r="T184" s="71">
        <v>0</v>
      </c>
      <c r="U184" s="71">
        <v>0</v>
      </c>
      <c r="V184" s="71">
        <v>0</v>
      </c>
      <c r="W184" s="71">
        <v>0</v>
      </c>
      <c r="X184" s="71">
        <v>0</v>
      </c>
      <c r="Y184" s="71">
        <v>0</v>
      </c>
      <c r="Z184" s="71">
        <v>0</v>
      </c>
      <c r="AA184" s="71">
        <v>0</v>
      </c>
      <c r="AB184" s="71">
        <v>0</v>
      </c>
      <c r="AC184" s="71">
        <v>0</v>
      </c>
      <c r="AD184" s="71">
        <v>0</v>
      </c>
      <c r="AE184" s="71">
        <v>0</v>
      </c>
      <c r="AF184" s="71">
        <v>0</v>
      </c>
      <c r="AG184" s="50">
        <v>140000</v>
      </c>
    </row>
    <row r="185" spans="1:33" s="79" customFormat="1" ht="42" customHeight="1" x14ac:dyDescent="0.3">
      <c r="A185" s="98"/>
      <c r="B185" s="101"/>
      <c r="C185" s="104"/>
      <c r="D185" s="104"/>
      <c r="E185" s="104"/>
      <c r="F185" s="88" t="s">
        <v>15</v>
      </c>
      <c r="G185" s="89">
        <v>6120398</v>
      </c>
      <c r="H185" s="90">
        <v>1574000</v>
      </c>
      <c r="I185" s="90">
        <v>500000</v>
      </c>
      <c r="J185" s="90">
        <v>1500000</v>
      </c>
      <c r="K185" s="90">
        <v>0</v>
      </c>
      <c r="L185" s="90">
        <v>0</v>
      </c>
      <c r="M185" s="90">
        <v>0</v>
      </c>
      <c r="N185" s="90">
        <v>0</v>
      </c>
      <c r="O185" s="90">
        <v>0</v>
      </c>
      <c r="P185" s="90">
        <v>0</v>
      </c>
      <c r="Q185" s="90">
        <v>0</v>
      </c>
      <c r="R185" s="90">
        <v>0</v>
      </c>
      <c r="S185" s="90">
        <v>0</v>
      </c>
      <c r="T185" s="90">
        <v>0</v>
      </c>
      <c r="U185" s="90">
        <v>0</v>
      </c>
      <c r="V185" s="90">
        <v>0</v>
      </c>
      <c r="W185" s="90">
        <v>0</v>
      </c>
      <c r="X185" s="90">
        <v>0</v>
      </c>
      <c r="Y185" s="90">
        <v>0</v>
      </c>
      <c r="Z185" s="90">
        <v>0</v>
      </c>
      <c r="AA185" s="90">
        <v>0</v>
      </c>
      <c r="AB185" s="90">
        <v>0</v>
      </c>
      <c r="AC185" s="90">
        <v>0</v>
      </c>
      <c r="AD185" s="90">
        <v>0</v>
      </c>
      <c r="AE185" s="90">
        <v>0</v>
      </c>
      <c r="AF185" s="90">
        <v>0</v>
      </c>
      <c r="AG185" s="91">
        <v>1514056</v>
      </c>
    </row>
    <row r="186" spans="1:33" s="79" customFormat="1" ht="37.5" customHeight="1" x14ac:dyDescent="0.3">
      <c r="A186" s="96" t="s">
        <v>120</v>
      </c>
      <c r="B186" s="99" t="s">
        <v>121</v>
      </c>
      <c r="C186" s="102" t="s">
        <v>179</v>
      </c>
      <c r="D186" s="102">
        <v>2017</v>
      </c>
      <c r="E186" s="102">
        <v>2018</v>
      </c>
      <c r="F186" s="41" t="s">
        <v>13</v>
      </c>
      <c r="G186" s="75">
        <v>1665630</v>
      </c>
      <c r="H186" s="76">
        <v>200000</v>
      </c>
      <c r="I186" s="76">
        <v>1465630</v>
      </c>
      <c r="J186" s="77">
        <v>0</v>
      </c>
      <c r="K186" s="77">
        <v>0</v>
      </c>
      <c r="L186" s="77">
        <v>0</v>
      </c>
      <c r="M186" s="77">
        <v>0</v>
      </c>
      <c r="N186" s="77">
        <v>0</v>
      </c>
      <c r="O186" s="77">
        <v>0</v>
      </c>
      <c r="P186" s="77">
        <v>0</v>
      </c>
      <c r="Q186" s="77">
        <v>0</v>
      </c>
      <c r="R186" s="77">
        <v>0</v>
      </c>
      <c r="S186" s="77">
        <v>0</v>
      </c>
      <c r="T186" s="77">
        <v>0</v>
      </c>
      <c r="U186" s="77">
        <v>0</v>
      </c>
      <c r="V186" s="77">
        <v>0</v>
      </c>
      <c r="W186" s="77">
        <v>0</v>
      </c>
      <c r="X186" s="77">
        <v>0</v>
      </c>
      <c r="Y186" s="77">
        <v>0</v>
      </c>
      <c r="Z186" s="77">
        <v>0</v>
      </c>
      <c r="AA186" s="77">
        <v>0</v>
      </c>
      <c r="AB186" s="77">
        <v>0</v>
      </c>
      <c r="AC186" s="77">
        <v>0</v>
      </c>
      <c r="AD186" s="77">
        <v>0</v>
      </c>
      <c r="AE186" s="77">
        <v>0</v>
      </c>
      <c r="AF186" s="77">
        <v>0</v>
      </c>
      <c r="AG186" s="78">
        <v>200000</v>
      </c>
    </row>
    <row r="187" spans="1:33" s="79" customFormat="1" ht="37.5" customHeight="1" x14ac:dyDescent="0.3">
      <c r="A187" s="97"/>
      <c r="B187" s="100"/>
      <c r="C187" s="103"/>
      <c r="D187" s="103"/>
      <c r="E187" s="103"/>
      <c r="F187" s="47" t="s">
        <v>14</v>
      </c>
      <c r="G187" s="48">
        <v>-140000</v>
      </c>
      <c r="H187" s="49">
        <v>-140000</v>
      </c>
      <c r="I187" s="49">
        <v>0</v>
      </c>
      <c r="J187" s="71">
        <v>0</v>
      </c>
      <c r="K187" s="71">
        <v>0</v>
      </c>
      <c r="L187" s="71">
        <v>0</v>
      </c>
      <c r="M187" s="71">
        <v>0</v>
      </c>
      <c r="N187" s="71">
        <v>0</v>
      </c>
      <c r="O187" s="71">
        <v>0</v>
      </c>
      <c r="P187" s="71">
        <v>0</v>
      </c>
      <c r="Q187" s="71">
        <v>0</v>
      </c>
      <c r="R187" s="71">
        <v>0</v>
      </c>
      <c r="S187" s="71">
        <v>0</v>
      </c>
      <c r="T187" s="71">
        <v>0</v>
      </c>
      <c r="U187" s="71">
        <v>0</v>
      </c>
      <c r="V187" s="71">
        <v>0</v>
      </c>
      <c r="W187" s="71">
        <v>0</v>
      </c>
      <c r="X187" s="71">
        <v>0</v>
      </c>
      <c r="Y187" s="71">
        <v>0</v>
      </c>
      <c r="Z187" s="71">
        <v>0</v>
      </c>
      <c r="AA187" s="71">
        <v>0</v>
      </c>
      <c r="AB187" s="71">
        <v>0</v>
      </c>
      <c r="AC187" s="71">
        <v>0</v>
      </c>
      <c r="AD187" s="71">
        <v>0</v>
      </c>
      <c r="AE187" s="71">
        <v>0</v>
      </c>
      <c r="AF187" s="71">
        <v>0</v>
      </c>
      <c r="AG187" s="50">
        <v>-140000</v>
      </c>
    </row>
    <row r="188" spans="1:33" s="79" customFormat="1" ht="37.5" customHeight="1" x14ac:dyDescent="0.3">
      <c r="A188" s="98"/>
      <c r="B188" s="101"/>
      <c r="C188" s="104"/>
      <c r="D188" s="104"/>
      <c r="E188" s="104"/>
      <c r="F188" s="88" t="s">
        <v>15</v>
      </c>
      <c r="G188" s="89">
        <v>1525630</v>
      </c>
      <c r="H188" s="90">
        <v>60000</v>
      </c>
      <c r="I188" s="90">
        <v>1465630</v>
      </c>
      <c r="J188" s="90">
        <v>0</v>
      </c>
      <c r="K188" s="90">
        <v>0</v>
      </c>
      <c r="L188" s="90">
        <v>0</v>
      </c>
      <c r="M188" s="90">
        <v>0</v>
      </c>
      <c r="N188" s="90">
        <v>0</v>
      </c>
      <c r="O188" s="90">
        <v>0</v>
      </c>
      <c r="P188" s="90">
        <v>0</v>
      </c>
      <c r="Q188" s="90">
        <v>0</v>
      </c>
      <c r="R188" s="90">
        <v>0</v>
      </c>
      <c r="S188" s="90">
        <v>0</v>
      </c>
      <c r="T188" s="90">
        <v>0</v>
      </c>
      <c r="U188" s="90">
        <v>0</v>
      </c>
      <c r="V188" s="90">
        <v>0</v>
      </c>
      <c r="W188" s="90">
        <v>0</v>
      </c>
      <c r="X188" s="90">
        <v>0</v>
      </c>
      <c r="Y188" s="90">
        <v>0</v>
      </c>
      <c r="Z188" s="90">
        <v>0</v>
      </c>
      <c r="AA188" s="90">
        <v>0</v>
      </c>
      <c r="AB188" s="90">
        <v>0</v>
      </c>
      <c r="AC188" s="90">
        <v>0</v>
      </c>
      <c r="AD188" s="90">
        <v>0</v>
      </c>
      <c r="AE188" s="90">
        <v>0</v>
      </c>
      <c r="AF188" s="90">
        <v>0</v>
      </c>
      <c r="AG188" s="91">
        <v>60000</v>
      </c>
    </row>
    <row r="189" spans="1:33" s="79" customFormat="1" ht="42" customHeight="1" x14ac:dyDescent="0.3">
      <c r="A189" s="96" t="s">
        <v>122</v>
      </c>
      <c r="B189" s="99" t="s">
        <v>123</v>
      </c>
      <c r="C189" s="102" t="s">
        <v>177</v>
      </c>
      <c r="D189" s="102">
        <v>2016</v>
      </c>
      <c r="E189" s="102">
        <v>2017</v>
      </c>
      <c r="F189" s="41" t="s">
        <v>13</v>
      </c>
      <c r="G189" s="75">
        <v>6150100</v>
      </c>
      <c r="H189" s="76">
        <v>2000000</v>
      </c>
      <c r="I189" s="76">
        <v>2000000</v>
      </c>
      <c r="J189" s="77">
        <v>2000000</v>
      </c>
      <c r="K189" s="77">
        <v>0</v>
      </c>
      <c r="L189" s="77">
        <v>0</v>
      </c>
      <c r="M189" s="77">
        <v>0</v>
      </c>
      <c r="N189" s="77">
        <v>0</v>
      </c>
      <c r="O189" s="77">
        <v>0</v>
      </c>
      <c r="P189" s="77">
        <v>0</v>
      </c>
      <c r="Q189" s="77">
        <v>0</v>
      </c>
      <c r="R189" s="77">
        <v>0</v>
      </c>
      <c r="S189" s="77">
        <v>0</v>
      </c>
      <c r="T189" s="77">
        <v>0</v>
      </c>
      <c r="U189" s="77">
        <v>0</v>
      </c>
      <c r="V189" s="77">
        <v>0</v>
      </c>
      <c r="W189" s="77">
        <v>0</v>
      </c>
      <c r="X189" s="77">
        <v>0</v>
      </c>
      <c r="Y189" s="77">
        <v>0</v>
      </c>
      <c r="Z189" s="77">
        <v>0</v>
      </c>
      <c r="AA189" s="77">
        <v>0</v>
      </c>
      <c r="AB189" s="77">
        <v>0</v>
      </c>
      <c r="AC189" s="77">
        <v>0</v>
      </c>
      <c r="AD189" s="77">
        <v>0</v>
      </c>
      <c r="AE189" s="77">
        <v>0</v>
      </c>
      <c r="AF189" s="77">
        <v>0</v>
      </c>
      <c r="AG189" s="78">
        <v>6000000</v>
      </c>
    </row>
    <row r="190" spans="1:33" s="79" customFormat="1" ht="42" customHeight="1" x14ac:dyDescent="0.3">
      <c r="A190" s="97"/>
      <c r="B190" s="100"/>
      <c r="C190" s="103"/>
      <c r="D190" s="103"/>
      <c r="E190" s="103"/>
      <c r="F190" s="47" t="s">
        <v>14</v>
      </c>
      <c r="G190" s="48">
        <v>-6150100</v>
      </c>
      <c r="H190" s="49">
        <v>-2000000</v>
      </c>
      <c r="I190" s="49">
        <v>-2000000</v>
      </c>
      <c r="J190" s="71">
        <v>-2000000</v>
      </c>
      <c r="K190" s="71">
        <v>0</v>
      </c>
      <c r="L190" s="71">
        <v>0</v>
      </c>
      <c r="M190" s="71">
        <v>0</v>
      </c>
      <c r="N190" s="71">
        <v>0</v>
      </c>
      <c r="O190" s="71">
        <v>0</v>
      </c>
      <c r="P190" s="71">
        <v>0</v>
      </c>
      <c r="Q190" s="71">
        <v>0</v>
      </c>
      <c r="R190" s="71">
        <v>0</v>
      </c>
      <c r="S190" s="71">
        <v>0</v>
      </c>
      <c r="T190" s="71">
        <v>0</v>
      </c>
      <c r="U190" s="71">
        <v>0</v>
      </c>
      <c r="V190" s="71">
        <v>0</v>
      </c>
      <c r="W190" s="71">
        <v>0</v>
      </c>
      <c r="X190" s="71">
        <v>0</v>
      </c>
      <c r="Y190" s="71">
        <v>0</v>
      </c>
      <c r="Z190" s="71">
        <v>0</v>
      </c>
      <c r="AA190" s="71">
        <v>0</v>
      </c>
      <c r="AB190" s="71">
        <v>0</v>
      </c>
      <c r="AC190" s="71">
        <v>0</v>
      </c>
      <c r="AD190" s="71">
        <v>0</v>
      </c>
      <c r="AE190" s="71">
        <v>0</v>
      </c>
      <c r="AF190" s="71">
        <v>0</v>
      </c>
      <c r="AG190" s="50">
        <v>-6000000</v>
      </c>
    </row>
    <row r="191" spans="1:33" s="79" customFormat="1" ht="42" customHeight="1" x14ac:dyDescent="0.3">
      <c r="A191" s="98"/>
      <c r="B191" s="101"/>
      <c r="C191" s="104"/>
      <c r="D191" s="104"/>
      <c r="E191" s="104"/>
      <c r="F191" s="88" t="s">
        <v>15</v>
      </c>
      <c r="G191" s="89">
        <v>0</v>
      </c>
      <c r="H191" s="90">
        <v>0</v>
      </c>
      <c r="I191" s="90">
        <v>0</v>
      </c>
      <c r="J191" s="90">
        <v>0</v>
      </c>
      <c r="K191" s="90">
        <v>0</v>
      </c>
      <c r="L191" s="90">
        <v>0</v>
      </c>
      <c r="M191" s="90">
        <v>0</v>
      </c>
      <c r="N191" s="90">
        <v>0</v>
      </c>
      <c r="O191" s="90">
        <v>0</v>
      </c>
      <c r="P191" s="90">
        <v>0</v>
      </c>
      <c r="Q191" s="90">
        <v>0</v>
      </c>
      <c r="R191" s="90">
        <v>0</v>
      </c>
      <c r="S191" s="90">
        <v>0</v>
      </c>
      <c r="T191" s="90">
        <v>0</v>
      </c>
      <c r="U191" s="90">
        <v>0</v>
      </c>
      <c r="V191" s="90">
        <v>0</v>
      </c>
      <c r="W191" s="90">
        <v>0</v>
      </c>
      <c r="X191" s="90">
        <v>0</v>
      </c>
      <c r="Y191" s="90">
        <v>0</v>
      </c>
      <c r="Z191" s="90">
        <v>0</v>
      </c>
      <c r="AA191" s="90">
        <v>0</v>
      </c>
      <c r="AB191" s="90">
        <v>0</v>
      </c>
      <c r="AC191" s="90">
        <v>0</v>
      </c>
      <c r="AD191" s="90">
        <v>0</v>
      </c>
      <c r="AE191" s="90">
        <v>0</v>
      </c>
      <c r="AF191" s="90">
        <v>0</v>
      </c>
      <c r="AG191" s="91">
        <v>0</v>
      </c>
    </row>
    <row r="192" spans="1:33" s="79" customFormat="1" ht="43.5" customHeight="1" x14ac:dyDescent="0.3">
      <c r="A192" s="96" t="s">
        <v>124</v>
      </c>
      <c r="B192" s="99" t="s">
        <v>125</v>
      </c>
      <c r="C192" s="102" t="s">
        <v>177</v>
      </c>
      <c r="D192" s="102">
        <v>2016</v>
      </c>
      <c r="E192" s="102">
        <v>2019</v>
      </c>
      <c r="F192" s="41" t="s">
        <v>13</v>
      </c>
      <c r="G192" s="75">
        <v>1050000</v>
      </c>
      <c r="H192" s="76">
        <v>50000</v>
      </c>
      <c r="I192" s="76">
        <v>500000</v>
      </c>
      <c r="J192" s="77">
        <v>500000</v>
      </c>
      <c r="K192" s="77">
        <v>0</v>
      </c>
      <c r="L192" s="77">
        <v>0</v>
      </c>
      <c r="M192" s="77">
        <v>0</v>
      </c>
      <c r="N192" s="77">
        <v>0</v>
      </c>
      <c r="O192" s="77">
        <v>0</v>
      </c>
      <c r="P192" s="77">
        <v>0</v>
      </c>
      <c r="Q192" s="77">
        <v>0</v>
      </c>
      <c r="R192" s="77">
        <v>0</v>
      </c>
      <c r="S192" s="77">
        <v>0</v>
      </c>
      <c r="T192" s="77">
        <v>0</v>
      </c>
      <c r="U192" s="77">
        <v>0</v>
      </c>
      <c r="V192" s="77">
        <v>0</v>
      </c>
      <c r="W192" s="77">
        <v>0</v>
      </c>
      <c r="X192" s="77">
        <v>0</v>
      </c>
      <c r="Y192" s="77">
        <v>0</v>
      </c>
      <c r="Z192" s="77">
        <v>0</v>
      </c>
      <c r="AA192" s="77">
        <v>0</v>
      </c>
      <c r="AB192" s="77">
        <v>0</v>
      </c>
      <c r="AC192" s="77">
        <v>0</v>
      </c>
      <c r="AD192" s="77">
        <v>0</v>
      </c>
      <c r="AE192" s="77">
        <v>0</v>
      </c>
      <c r="AF192" s="77">
        <v>0</v>
      </c>
      <c r="AG192" s="78">
        <v>50000</v>
      </c>
    </row>
    <row r="193" spans="1:33" s="79" customFormat="1" ht="43.5" customHeight="1" x14ac:dyDescent="0.3">
      <c r="A193" s="97"/>
      <c r="B193" s="100"/>
      <c r="C193" s="103"/>
      <c r="D193" s="103"/>
      <c r="E193" s="103"/>
      <c r="F193" s="47" t="s">
        <v>14</v>
      </c>
      <c r="G193" s="48">
        <v>-37700</v>
      </c>
      <c r="H193" s="49">
        <v>-37700</v>
      </c>
      <c r="I193" s="49">
        <v>0</v>
      </c>
      <c r="J193" s="71">
        <v>0</v>
      </c>
      <c r="K193" s="71">
        <v>0</v>
      </c>
      <c r="L193" s="71">
        <v>0</v>
      </c>
      <c r="M193" s="71">
        <v>0</v>
      </c>
      <c r="N193" s="71">
        <v>0</v>
      </c>
      <c r="O193" s="71">
        <v>0</v>
      </c>
      <c r="P193" s="71">
        <v>0</v>
      </c>
      <c r="Q193" s="71">
        <v>0</v>
      </c>
      <c r="R193" s="71">
        <v>0</v>
      </c>
      <c r="S193" s="71">
        <v>0</v>
      </c>
      <c r="T193" s="71">
        <v>0</v>
      </c>
      <c r="U193" s="71">
        <v>0</v>
      </c>
      <c r="V193" s="71">
        <v>0</v>
      </c>
      <c r="W193" s="71">
        <v>0</v>
      </c>
      <c r="X193" s="71">
        <v>0</v>
      </c>
      <c r="Y193" s="71">
        <v>0</v>
      </c>
      <c r="Z193" s="71">
        <v>0</v>
      </c>
      <c r="AA193" s="71">
        <v>0</v>
      </c>
      <c r="AB193" s="71">
        <v>0</v>
      </c>
      <c r="AC193" s="71">
        <v>0</v>
      </c>
      <c r="AD193" s="71">
        <v>0</v>
      </c>
      <c r="AE193" s="71">
        <v>0</v>
      </c>
      <c r="AF193" s="71">
        <v>0</v>
      </c>
      <c r="AG193" s="50">
        <v>-37700</v>
      </c>
    </row>
    <row r="194" spans="1:33" s="79" customFormat="1" ht="43.5" customHeight="1" x14ac:dyDescent="0.3">
      <c r="A194" s="98"/>
      <c r="B194" s="101"/>
      <c r="C194" s="104"/>
      <c r="D194" s="104"/>
      <c r="E194" s="104"/>
      <c r="F194" s="88" t="s">
        <v>15</v>
      </c>
      <c r="G194" s="89">
        <v>1012300</v>
      </c>
      <c r="H194" s="90">
        <v>12300</v>
      </c>
      <c r="I194" s="90">
        <v>500000</v>
      </c>
      <c r="J194" s="90">
        <v>500000</v>
      </c>
      <c r="K194" s="90">
        <v>0</v>
      </c>
      <c r="L194" s="90">
        <v>0</v>
      </c>
      <c r="M194" s="90">
        <v>0</v>
      </c>
      <c r="N194" s="90">
        <v>0</v>
      </c>
      <c r="O194" s="90">
        <v>0</v>
      </c>
      <c r="P194" s="90">
        <v>0</v>
      </c>
      <c r="Q194" s="90">
        <v>0</v>
      </c>
      <c r="R194" s="90">
        <v>0</v>
      </c>
      <c r="S194" s="90">
        <v>0</v>
      </c>
      <c r="T194" s="90">
        <v>0</v>
      </c>
      <c r="U194" s="90">
        <v>0</v>
      </c>
      <c r="V194" s="90">
        <v>0</v>
      </c>
      <c r="W194" s="90">
        <v>0</v>
      </c>
      <c r="X194" s="90">
        <v>0</v>
      </c>
      <c r="Y194" s="90">
        <v>0</v>
      </c>
      <c r="Z194" s="90">
        <v>0</v>
      </c>
      <c r="AA194" s="90">
        <v>0</v>
      </c>
      <c r="AB194" s="90">
        <v>0</v>
      </c>
      <c r="AC194" s="90">
        <v>0</v>
      </c>
      <c r="AD194" s="90">
        <v>0</v>
      </c>
      <c r="AE194" s="90">
        <v>0</v>
      </c>
      <c r="AF194" s="90">
        <v>0</v>
      </c>
      <c r="AG194" s="91">
        <v>12300</v>
      </c>
    </row>
    <row r="195" spans="1:33" s="79" customFormat="1" ht="55.5" customHeight="1" x14ac:dyDescent="0.3">
      <c r="A195" s="96" t="s">
        <v>126</v>
      </c>
      <c r="B195" s="99" t="s">
        <v>127</v>
      </c>
      <c r="C195" s="102" t="s">
        <v>177</v>
      </c>
      <c r="D195" s="102">
        <v>2016</v>
      </c>
      <c r="E195" s="102">
        <v>2017</v>
      </c>
      <c r="F195" s="41" t="s">
        <v>13</v>
      </c>
      <c r="G195" s="75">
        <v>3933940</v>
      </c>
      <c r="H195" s="76">
        <v>1733940</v>
      </c>
      <c r="I195" s="76">
        <v>0</v>
      </c>
      <c r="J195" s="77">
        <v>0</v>
      </c>
      <c r="K195" s="77">
        <v>0</v>
      </c>
      <c r="L195" s="77">
        <v>0</v>
      </c>
      <c r="M195" s="77">
        <v>0</v>
      </c>
      <c r="N195" s="77">
        <v>0</v>
      </c>
      <c r="O195" s="77">
        <v>0</v>
      </c>
      <c r="P195" s="77">
        <v>0</v>
      </c>
      <c r="Q195" s="77">
        <v>0</v>
      </c>
      <c r="R195" s="77">
        <v>0</v>
      </c>
      <c r="S195" s="77">
        <v>0</v>
      </c>
      <c r="T195" s="77">
        <v>0</v>
      </c>
      <c r="U195" s="77">
        <v>0</v>
      </c>
      <c r="V195" s="77">
        <v>0</v>
      </c>
      <c r="W195" s="77">
        <v>0</v>
      </c>
      <c r="X195" s="77">
        <v>0</v>
      </c>
      <c r="Y195" s="77">
        <v>0</v>
      </c>
      <c r="Z195" s="77">
        <v>0</v>
      </c>
      <c r="AA195" s="77">
        <v>0</v>
      </c>
      <c r="AB195" s="77">
        <v>0</v>
      </c>
      <c r="AC195" s="77">
        <v>0</v>
      </c>
      <c r="AD195" s="77">
        <v>0</v>
      </c>
      <c r="AE195" s="77">
        <v>0</v>
      </c>
      <c r="AF195" s="77">
        <v>0</v>
      </c>
      <c r="AG195" s="78">
        <v>1733940</v>
      </c>
    </row>
    <row r="196" spans="1:33" s="79" customFormat="1" ht="55.5" customHeight="1" x14ac:dyDescent="0.3">
      <c r="A196" s="97"/>
      <c r="B196" s="100"/>
      <c r="C196" s="103"/>
      <c r="D196" s="103"/>
      <c r="E196" s="103"/>
      <c r="F196" s="47" t="s">
        <v>14</v>
      </c>
      <c r="G196" s="48">
        <v>-190660</v>
      </c>
      <c r="H196" s="49">
        <v>-190660</v>
      </c>
      <c r="I196" s="49">
        <v>0</v>
      </c>
      <c r="J196" s="71">
        <v>0</v>
      </c>
      <c r="K196" s="71">
        <v>0</v>
      </c>
      <c r="L196" s="71">
        <v>0</v>
      </c>
      <c r="M196" s="71">
        <v>0</v>
      </c>
      <c r="N196" s="71">
        <v>0</v>
      </c>
      <c r="O196" s="71">
        <v>0</v>
      </c>
      <c r="P196" s="71">
        <v>0</v>
      </c>
      <c r="Q196" s="71">
        <v>0</v>
      </c>
      <c r="R196" s="71">
        <v>0</v>
      </c>
      <c r="S196" s="71">
        <v>0</v>
      </c>
      <c r="T196" s="71">
        <v>0</v>
      </c>
      <c r="U196" s="71">
        <v>0</v>
      </c>
      <c r="V196" s="71">
        <v>0</v>
      </c>
      <c r="W196" s="71">
        <v>0</v>
      </c>
      <c r="X196" s="71">
        <v>0</v>
      </c>
      <c r="Y196" s="71">
        <v>0</v>
      </c>
      <c r="Z196" s="71">
        <v>0</v>
      </c>
      <c r="AA196" s="71">
        <v>0</v>
      </c>
      <c r="AB196" s="71">
        <v>0</v>
      </c>
      <c r="AC196" s="71">
        <v>0</v>
      </c>
      <c r="AD196" s="71">
        <v>0</v>
      </c>
      <c r="AE196" s="71">
        <v>0</v>
      </c>
      <c r="AF196" s="71">
        <v>0</v>
      </c>
      <c r="AG196" s="50">
        <v>-190660</v>
      </c>
    </row>
    <row r="197" spans="1:33" s="79" customFormat="1" ht="55.5" customHeight="1" x14ac:dyDescent="0.3">
      <c r="A197" s="98"/>
      <c r="B197" s="101"/>
      <c r="C197" s="104"/>
      <c r="D197" s="104"/>
      <c r="E197" s="104"/>
      <c r="F197" s="88" t="s">
        <v>15</v>
      </c>
      <c r="G197" s="89">
        <v>3743280</v>
      </c>
      <c r="H197" s="90">
        <v>1543280</v>
      </c>
      <c r="I197" s="90">
        <v>0</v>
      </c>
      <c r="J197" s="90">
        <v>0</v>
      </c>
      <c r="K197" s="90">
        <v>0</v>
      </c>
      <c r="L197" s="90">
        <v>0</v>
      </c>
      <c r="M197" s="90">
        <v>0</v>
      </c>
      <c r="N197" s="90">
        <v>0</v>
      </c>
      <c r="O197" s="90">
        <v>0</v>
      </c>
      <c r="P197" s="90">
        <v>0</v>
      </c>
      <c r="Q197" s="90">
        <v>0</v>
      </c>
      <c r="R197" s="90">
        <v>0</v>
      </c>
      <c r="S197" s="90">
        <v>0</v>
      </c>
      <c r="T197" s="90">
        <v>0</v>
      </c>
      <c r="U197" s="90">
        <v>0</v>
      </c>
      <c r="V197" s="90">
        <v>0</v>
      </c>
      <c r="W197" s="90">
        <v>0</v>
      </c>
      <c r="X197" s="90">
        <v>0</v>
      </c>
      <c r="Y197" s="90">
        <v>0</v>
      </c>
      <c r="Z197" s="90">
        <v>0</v>
      </c>
      <c r="AA197" s="90">
        <v>0</v>
      </c>
      <c r="AB197" s="90">
        <v>0</v>
      </c>
      <c r="AC197" s="90">
        <v>0</v>
      </c>
      <c r="AD197" s="90">
        <v>0</v>
      </c>
      <c r="AE197" s="90">
        <v>0</v>
      </c>
      <c r="AF197" s="90">
        <v>0</v>
      </c>
      <c r="AG197" s="91">
        <v>1543280</v>
      </c>
    </row>
    <row r="198" spans="1:33" s="79" customFormat="1" ht="43.5" customHeight="1" x14ac:dyDescent="0.3">
      <c r="A198" s="96" t="s">
        <v>128</v>
      </c>
      <c r="B198" s="99" t="s">
        <v>129</v>
      </c>
      <c r="C198" s="102" t="s">
        <v>177</v>
      </c>
      <c r="D198" s="102">
        <v>2016</v>
      </c>
      <c r="E198" s="102">
        <v>2017</v>
      </c>
      <c r="F198" s="41" t="s">
        <v>13</v>
      </c>
      <c r="G198" s="75">
        <v>700000</v>
      </c>
      <c r="H198" s="76">
        <v>700000</v>
      </c>
      <c r="I198" s="76">
        <v>0</v>
      </c>
      <c r="J198" s="77">
        <v>0</v>
      </c>
      <c r="K198" s="77">
        <v>0</v>
      </c>
      <c r="L198" s="77">
        <v>0</v>
      </c>
      <c r="M198" s="77">
        <v>0</v>
      </c>
      <c r="N198" s="77">
        <v>0</v>
      </c>
      <c r="O198" s="77">
        <v>0</v>
      </c>
      <c r="P198" s="77">
        <v>0</v>
      </c>
      <c r="Q198" s="77">
        <v>0</v>
      </c>
      <c r="R198" s="77">
        <v>0</v>
      </c>
      <c r="S198" s="77">
        <v>0</v>
      </c>
      <c r="T198" s="77">
        <v>0</v>
      </c>
      <c r="U198" s="77">
        <v>0</v>
      </c>
      <c r="V198" s="77">
        <v>0</v>
      </c>
      <c r="W198" s="77">
        <v>0</v>
      </c>
      <c r="X198" s="77">
        <v>0</v>
      </c>
      <c r="Y198" s="77">
        <v>0</v>
      </c>
      <c r="Z198" s="77">
        <v>0</v>
      </c>
      <c r="AA198" s="77">
        <v>0</v>
      </c>
      <c r="AB198" s="77">
        <v>0</v>
      </c>
      <c r="AC198" s="77">
        <v>0</v>
      </c>
      <c r="AD198" s="77">
        <v>0</v>
      </c>
      <c r="AE198" s="77">
        <v>0</v>
      </c>
      <c r="AF198" s="77">
        <v>0</v>
      </c>
      <c r="AG198" s="78">
        <v>700000</v>
      </c>
    </row>
    <row r="199" spans="1:33" s="79" customFormat="1" ht="43.5" customHeight="1" x14ac:dyDescent="0.3">
      <c r="A199" s="97"/>
      <c r="B199" s="100"/>
      <c r="C199" s="103"/>
      <c r="D199" s="103"/>
      <c r="E199" s="103"/>
      <c r="F199" s="47" t="s">
        <v>14</v>
      </c>
      <c r="G199" s="48">
        <v>-97140</v>
      </c>
      <c r="H199" s="49">
        <v>-97140</v>
      </c>
      <c r="I199" s="49">
        <v>0</v>
      </c>
      <c r="J199" s="71">
        <v>0</v>
      </c>
      <c r="K199" s="71">
        <v>0</v>
      </c>
      <c r="L199" s="71">
        <v>0</v>
      </c>
      <c r="M199" s="71">
        <v>0</v>
      </c>
      <c r="N199" s="71">
        <v>0</v>
      </c>
      <c r="O199" s="71">
        <v>0</v>
      </c>
      <c r="P199" s="71">
        <v>0</v>
      </c>
      <c r="Q199" s="71">
        <v>0</v>
      </c>
      <c r="R199" s="71">
        <v>0</v>
      </c>
      <c r="S199" s="71">
        <v>0</v>
      </c>
      <c r="T199" s="71">
        <v>0</v>
      </c>
      <c r="U199" s="71">
        <v>0</v>
      </c>
      <c r="V199" s="71">
        <v>0</v>
      </c>
      <c r="W199" s="71">
        <v>0</v>
      </c>
      <c r="X199" s="71">
        <v>0</v>
      </c>
      <c r="Y199" s="71">
        <v>0</v>
      </c>
      <c r="Z199" s="71">
        <v>0</v>
      </c>
      <c r="AA199" s="71">
        <v>0</v>
      </c>
      <c r="AB199" s="71">
        <v>0</v>
      </c>
      <c r="AC199" s="71">
        <v>0</v>
      </c>
      <c r="AD199" s="71">
        <v>0</v>
      </c>
      <c r="AE199" s="71">
        <v>0</v>
      </c>
      <c r="AF199" s="71">
        <v>0</v>
      </c>
      <c r="AG199" s="50">
        <v>-97140</v>
      </c>
    </row>
    <row r="200" spans="1:33" s="79" customFormat="1" ht="43.5" customHeight="1" x14ac:dyDescent="0.3">
      <c r="A200" s="98"/>
      <c r="B200" s="101"/>
      <c r="C200" s="104"/>
      <c r="D200" s="104"/>
      <c r="E200" s="104"/>
      <c r="F200" s="88" t="s">
        <v>15</v>
      </c>
      <c r="G200" s="89">
        <v>602860</v>
      </c>
      <c r="H200" s="90">
        <v>602860</v>
      </c>
      <c r="I200" s="90">
        <v>0</v>
      </c>
      <c r="J200" s="90">
        <v>0</v>
      </c>
      <c r="K200" s="90">
        <v>0</v>
      </c>
      <c r="L200" s="90">
        <v>0</v>
      </c>
      <c r="M200" s="90">
        <v>0</v>
      </c>
      <c r="N200" s="90">
        <v>0</v>
      </c>
      <c r="O200" s="90">
        <v>0</v>
      </c>
      <c r="P200" s="90">
        <v>0</v>
      </c>
      <c r="Q200" s="90">
        <v>0</v>
      </c>
      <c r="R200" s="90">
        <v>0</v>
      </c>
      <c r="S200" s="90">
        <v>0</v>
      </c>
      <c r="T200" s="90">
        <v>0</v>
      </c>
      <c r="U200" s="90">
        <v>0</v>
      </c>
      <c r="V200" s="90">
        <v>0</v>
      </c>
      <c r="W200" s="90">
        <v>0</v>
      </c>
      <c r="X200" s="90">
        <v>0</v>
      </c>
      <c r="Y200" s="90">
        <v>0</v>
      </c>
      <c r="Z200" s="90">
        <v>0</v>
      </c>
      <c r="AA200" s="90">
        <v>0</v>
      </c>
      <c r="AB200" s="90">
        <v>0</v>
      </c>
      <c r="AC200" s="90">
        <v>0</v>
      </c>
      <c r="AD200" s="90">
        <v>0</v>
      </c>
      <c r="AE200" s="90">
        <v>0</v>
      </c>
      <c r="AF200" s="90">
        <v>0</v>
      </c>
      <c r="AG200" s="91">
        <v>602860</v>
      </c>
    </row>
    <row r="201" spans="1:33" s="79" customFormat="1" ht="43.5" customHeight="1" x14ac:dyDescent="0.3">
      <c r="A201" s="96" t="s">
        <v>130</v>
      </c>
      <c r="B201" s="99" t="s">
        <v>131</v>
      </c>
      <c r="C201" s="102" t="s">
        <v>177</v>
      </c>
      <c r="D201" s="102">
        <v>2016</v>
      </c>
      <c r="E201" s="102">
        <v>2017</v>
      </c>
      <c r="F201" s="41" t="s">
        <v>13</v>
      </c>
      <c r="G201" s="75">
        <v>13135000</v>
      </c>
      <c r="H201" s="76">
        <v>1000000</v>
      </c>
      <c r="I201" s="76">
        <v>500000</v>
      </c>
      <c r="J201" s="77">
        <v>7000000</v>
      </c>
      <c r="K201" s="77">
        <v>4500000</v>
      </c>
      <c r="L201" s="77">
        <v>0</v>
      </c>
      <c r="M201" s="77">
        <v>0</v>
      </c>
      <c r="N201" s="77">
        <v>0</v>
      </c>
      <c r="O201" s="77">
        <v>0</v>
      </c>
      <c r="P201" s="77">
        <v>0</v>
      </c>
      <c r="Q201" s="77">
        <v>0</v>
      </c>
      <c r="R201" s="77">
        <v>0</v>
      </c>
      <c r="S201" s="77">
        <v>0</v>
      </c>
      <c r="T201" s="77">
        <v>0</v>
      </c>
      <c r="U201" s="77">
        <v>0</v>
      </c>
      <c r="V201" s="77">
        <v>0</v>
      </c>
      <c r="W201" s="77">
        <v>0</v>
      </c>
      <c r="X201" s="77">
        <v>0</v>
      </c>
      <c r="Y201" s="77">
        <v>0</v>
      </c>
      <c r="Z201" s="77">
        <v>0</v>
      </c>
      <c r="AA201" s="77">
        <v>0</v>
      </c>
      <c r="AB201" s="77">
        <v>0</v>
      </c>
      <c r="AC201" s="77">
        <v>0</v>
      </c>
      <c r="AD201" s="77">
        <v>0</v>
      </c>
      <c r="AE201" s="77">
        <v>0</v>
      </c>
      <c r="AF201" s="77">
        <v>0</v>
      </c>
      <c r="AG201" s="78">
        <v>13000000</v>
      </c>
    </row>
    <row r="202" spans="1:33" s="79" customFormat="1" ht="43.5" customHeight="1" x14ac:dyDescent="0.3">
      <c r="A202" s="97"/>
      <c r="B202" s="100"/>
      <c r="C202" s="103"/>
      <c r="D202" s="103"/>
      <c r="E202" s="103"/>
      <c r="F202" s="47" t="s">
        <v>14</v>
      </c>
      <c r="G202" s="48">
        <v>-13135000</v>
      </c>
      <c r="H202" s="49">
        <v>-1000000</v>
      </c>
      <c r="I202" s="49">
        <v>-500000</v>
      </c>
      <c r="J202" s="71">
        <v>-7000000</v>
      </c>
      <c r="K202" s="71">
        <v>-4500000</v>
      </c>
      <c r="L202" s="71">
        <v>0</v>
      </c>
      <c r="M202" s="71">
        <v>0</v>
      </c>
      <c r="N202" s="71">
        <v>0</v>
      </c>
      <c r="O202" s="71">
        <v>0</v>
      </c>
      <c r="P202" s="71">
        <v>0</v>
      </c>
      <c r="Q202" s="71">
        <v>0</v>
      </c>
      <c r="R202" s="71">
        <v>0</v>
      </c>
      <c r="S202" s="71">
        <v>0</v>
      </c>
      <c r="T202" s="71">
        <v>0</v>
      </c>
      <c r="U202" s="71">
        <v>0</v>
      </c>
      <c r="V202" s="71">
        <v>0</v>
      </c>
      <c r="W202" s="71">
        <v>0</v>
      </c>
      <c r="X202" s="71">
        <v>0</v>
      </c>
      <c r="Y202" s="71">
        <v>0</v>
      </c>
      <c r="Z202" s="71">
        <v>0</v>
      </c>
      <c r="AA202" s="71">
        <v>0</v>
      </c>
      <c r="AB202" s="71">
        <v>0</v>
      </c>
      <c r="AC202" s="71">
        <v>0</v>
      </c>
      <c r="AD202" s="71">
        <v>0</v>
      </c>
      <c r="AE202" s="71">
        <v>0</v>
      </c>
      <c r="AF202" s="71">
        <v>0</v>
      </c>
      <c r="AG202" s="50">
        <v>-13000000</v>
      </c>
    </row>
    <row r="203" spans="1:33" s="79" customFormat="1" ht="43.5" customHeight="1" x14ac:dyDescent="0.3">
      <c r="A203" s="98"/>
      <c r="B203" s="101"/>
      <c r="C203" s="104"/>
      <c r="D203" s="104"/>
      <c r="E203" s="104"/>
      <c r="F203" s="88" t="s">
        <v>15</v>
      </c>
      <c r="G203" s="89">
        <v>0</v>
      </c>
      <c r="H203" s="90">
        <v>0</v>
      </c>
      <c r="I203" s="90">
        <v>0</v>
      </c>
      <c r="J203" s="90">
        <v>0</v>
      </c>
      <c r="K203" s="90">
        <v>0</v>
      </c>
      <c r="L203" s="90">
        <v>0</v>
      </c>
      <c r="M203" s="90">
        <v>0</v>
      </c>
      <c r="N203" s="90">
        <v>0</v>
      </c>
      <c r="O203" s="90">
        <v>0</v>
      </c>
      <c r="P203" s="90">
        <v>0</v>
      </c>
      <c r="Q203" s="90">
        <v>0</v>
      </c>
      <c r="R203" s="90">
        <v>0</v>
      </c>
      <c r="S203" s="90">
        <v>0</v>
      </c>
      <c r="T203" s="90">
        <v>0</v>
      </c>
      <c r="U203" s="90">
        <v>0</v>
      </c>
      <c r="V203" s="90">
        <v>0</v>
      </c>
      <c r="W203" s="90">
        <v>0</v>
      </c>
      <c r="X203" s="90">
        <v>0</v>
      </c>
      <c r="Y203" s="90">
        <v>0</v>
      </c>
      <c r="Z203" s="90">
        <v>0</v>
      </c>
      <c r="AA203" s="90">
        <v>0</v>
      </c>
      <c r="AB203" s="90">
        <v>0</v>
      </c>
      <c r="AC203" s="90">
        <v>0</v>
      </c>
      <c r="AD203" s="90">
        <v>0</v>
      </c>
      <c r="AE203" s="90">
        <v>0</v>
      </c>
      <c r="AF203" s="90">
        <v>0</v>
      </c>
      <c r="AG203" s="91">
        <v>0</v>
      </c>
    </row>
    <row r="204" spans="1:33" s="79" customFormat="1" ht="37.5" customHeight="1" x14ac:dyDescent="0.3">
      <c r="A204" s="96" t="s">
        <v>132</v>
      </c>
      <c r="B204" s="99" t="s">
        <v>133</v>
      </c>
      <c r="C204" s="102" t="s">
        <v>177</v>
      </c>
      <c r="D204" s="102">
        <v>2017</v>
      </c>
      <c r="E204" s="102">
        <v>2017</v>
      </c>
      <c r="F204" s="41" t="s">
        <v>13</v>
      </c>
      <c r="G204" s="75">
        <v>8135000</v>
      </c>
      <c r="H204" s="76">
        <v>135000</v>
      </c>
      <c r="I204" s="76">
        <v>2000000</v>
      </c>
      <c r="J204" s="77">
        <v>4000000</v>
      </c>
      <c r="K204" s="77">
        <v>2000000</v>
      </c>
      <c r="L204" s="77">
        <v>0</v>
      </c>
      <c r="M204" s="77">
        <v>0</v>
      </c>
      <c r="N204" s="77">
        <v>0</v>
      </c>
      <c r="O204" s="77">
        <v>0</v>
      </c>
      <c r="P204" s="77">
        <v>0</v>
      </c>
      <c r="Q204" s="77">
        <v>0</v>
      </c>
      <c r="R204" s="77">
        <v>0</v>
      </c>
      <c r="S204" s="77">
        <v>0</v>
      </c>
      <c r="T204" s="77">
        <v>0</v>
      </c>
      <c r="U204" s="77">
        <v>0</v>
      </c>
      <c r="V204" s="77">
        <v>0</v>
      </c>
      <c r="W204" s="77">
        <v>0</v>
      </c>
      <c r="X204" s="77">
        <v>0</v>
      </c>
      <c r="Y204" s="77">
        <v>0</v>
      </c>
      <c r="Z204" s="77">
        <v>0</v>
      </c>
      <c r="AA204" s="77">
        <v>0</v>
      </c>
      <c r="AB204" s="77">
        <v>0</v>
      </c>
      <c r="AC204" s="77">
        <v>0</v>
      </c>
      <c r="AD204" s="77">
        <v>0</v>
      </c>
      <c r="AE204" s="77">
        <v>0</v>
      </c>
      <c r="AF204" s="77">
        <v>0</v>
      </c>
      <c r="AG204" s="78">
        <v>8135000</v>
      </c>
    </row>
    <row r="205" spans="1:33" s="79" customFormat="1" ht="37.5" customHeight="1" x14ac:dyDescent="0.3">
      <c r="A205" s="97"/>
      <c r="B205" s="100"/>
      <c r="C205" s="103"/>
      <c r="D205" s="103"/>
      <c r="E205" s="103"/>
      <c r="F205" s="47" t="s">
        <v>14</v>
      </c>
      <c r="G205" s="48">
        <v>-8135000</v>
      </c>
      <c r="H205" s="80">
        <v>-135000</v>
      </c>
      <c r="I205" s="49">
        <v>-2000000</v>
      </c>
      <c r="J205" s="49">
        <v>-4000000</v>
      </c>
      <c r="K205" s="49">
        <v>-2000000</v>
      </c>
      <c r="L205" s="49">
        <v>0</v>
      </c>
      <c r="M205" s="49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0</v>
      </c>
      <c r="S205" s="49">
        <v>0</v>
      </c>
      <c r="T205" s="49">
        <v>0</v>
      </c>
      <c r="U205" s="49">
        <v>0</v>
      </c>
      <c r="V205" s="49">
        <v>0</v>
      </c>
      <c r="W205" s="81">
        <v>0</v>
      </c>
      <c r="X205" s="81">
        <v>0</v>
      </c>
      <c r="Y205" s="81">
        <v>0</v>
      </c>
      <c r="Z205" s="81">
        <v>0</v>
      </c>
      <c r="AA205" s="81">
        <v>0</v>
      </c>
      <c r="AB205" s="81">
        <v>0</v>
      </c>
      <c r="AC205" s="81">
        <v>0</v>
      </c>
      <c r="AD205" s="81">
        <v>0</v>
      </c>
      <c r="AE205" s="81">
        <v>0</v>
      </c>
      <c r="AF205" s="81">
        <v>0</v>
      </c>
      <c r="AG205" s="50">
        <v>-8135000</v>
      </c>
    </row>
    <row r="206" spans="1:33" s="79" customFormat="1" ht="37.5" customHeight="1" x14ac:dyDescent="0.3">
      <c r="A206" s="98"/>
      <c r="B206" s="101"/>
      <c r="C206" s="104"/>
      <c r="D206" s="104"/>
      <c r="E206" s="104"/>
      <c r="F206" s="53" t="s">
        <v>15</v>
      </c>
      <c r="G206" s="72">
        <v>0</v>
      </c>
      <c r="H206" s="73">
        <v>0</v>
      </c>
      <c r="I206" s="73">
        <v>0</v>
      </c>
      <c r="J206" s="73">
        <v>0</v>
      </c>
      <c r="K206" s="73">
        <v>0</v>
      </c>
      <c r="L206" s="73">
        <v>0</v>
      </c>
      <c r="M206" s="73">
        <v>0</v>
      </c>
      <c r="N206" s="73">
        <v>0</v>
      </c>
      <c r="O206" s="73">
        <v>0</v>
      </c>
      <c r="P206" s="73">
        <v>0</v>
      </c>
      <c r="Q206" s="73">
        <v>0</v>
      </c>
      <c r="R206" s="73">
        <v>0</v>
      </c>
      <c r="S206" s="73">
        <v>0</v>
      </c>
      <c r="T206" s="73">
        <v>0</v>
      </c>
      <c r="U206" s="73">
        <v>0</v>
      </c>
      <c r="V206" s="73">
        <v>0</v>
      </c>
      <c r="W206" s="73">
        <v>0</v>
      </c>
      <c r="X206" s="73">
        <v>0</v>
      </c>
      <c r="Y206" s="73">
        <v>0</v>
      </c>
      <c r="Z206" s="73">
        <v>0</v>
      </c>
      <c r="AA206" s="73">
        <v>0</v>
      </c>
      <c r="AB206" s="73">
        <v>0</v>
      </c>
      <c r="AC206" s="73">
        <v>0</v>
      </c>
      <c r="AD206" s="73">
        <v>0</v>
      </c>
      <c r="AE206" s="73">
        <v>0</v>
      </c>
      <c r="AF206" s="73">
        <v>0</v>
      </c>
      <c r="AG206" s="74">
        <v>0</v>
      </c>
    </row>
    <row r="207" spans="1:33" s="79" customFormat="1" ht="37.5" customHeight="1" x14ac:dyDescent="0.3">
      <c r="A207" s="96" t="s">
        <v>134</v>
      </c>
      <c r="B207" s="99" t="s">
        <v>135</v>
      </c>
      <c r="C207" s="102" t="s">
        <v>180</v>
      </c>
      <c r="D207" s="102">
        <v>1999</v>
      </c>
      <c r="E207" s="102">
        <v>2026</v>
      </c>
      <c r="F207" s="41" t="s">
        <v>13</v>
      </c>
      <c r="G207" s="75">
        <v>72513118</v>
      </c>
      <c r="H207" s="76">
        <v>3626638</v>
      </c>
      <c r="I207" s="76">
        <v>786002</v>
      </c>
      <c r="J207" s="77">
        <v>795075</v>
      </c>
      <c r="K207" s="77">
        <v>1000000</v>
      </c>
      <c r="L207" s="77">
        <v>1000000</v>
      </c>
      <c r="M207" s="77">
        <v>1000000</v>
      </c>
      <c r="N207" s="77">
        <v>1000000</v>
      </c>
      <c r="O207" s="77">
        <v>1000000</v>
      </c>
      <c r="P207" s="77">
        <v>1000000</v>
      </c>
      <c r="Q207" s="77">
        <v>1000000</v>
      </c>
      <c r="R207" s="77">
        <v>0</v>
      </c>
      <c r="S207" s="77">
        <v>0</v>
      </c>
      <c r="T207" s="77">
        <v>0</v>
      </c>
      <c r="U207" s="77">
        <v>0</v>
      </c>
      <c r="V207" s="77">
        <v>0</v>
      </c>
      <c r="W207" s="77">
        <v>0</v>
      </c>
      <c r="X207" s="77">
        <v>0</v>
      </c>
      <c r="Y207" s="77">
        <v>0</v>
      </c>
      <c r="Z207" s="77">
        <v>0</v>
      </c>
      <c r="AA207" s="77">
        <v>0</v>
      </c>
      <c r="AB207" s="77">
        <v>0</v>
      </c>
      <c r="AC207" s="77">
        <v>0</v>
      </c>
      <c r="AD207" s="77">
        <v>0</v>
      </c>
      <c r="AE207" s="77">
        <v>0</v>
      </c>
      <c r="AF207" s="77">
        <v>0</v>
      </c>
      <c r="AG207" s="78">
        <v>3376493</v>
      </c>
    </row>
    <row r="208" spans="1:33" s="79" customFormat="1" ht="37.5" customHeight="1" x14ac:dyDescent="0.3">
      <c r="A208" s="97"/>
      <c r="B208" s="100"/>
      <c r="C208" s="103"/>
      <c r="D208" s="103"/>
      <c r="E208" s="103"/>
      <c r="F208" s="47" t="s">
        <v>14</v>
      </c>
      <c r="G208" s="48">
        <v>78350</v>
      </c>
      <c r="H208" s="49">
        <v>78350</v>
      </c>
      <c r="I208" s="49">
        <v>0</v>
      </c>
      <c r="J208" s="71">
        <v>0</v>
      </c>
      <c r="K208" s="71">
        <v>0</v>
      </c>
      <c r="L208" s="71">
        <v>0</v>
      </c>
      <c r="M208" s="71">
        <v>0</v>
      </c>
      <c r="N208" s="71">
        <v>0</v>
      </c>
      <c r="O208" s="71">
        <v>0</v>
      </c>
      <c r="P208" s="71">
        <v>0</v>
      </c>
      <c r="Q208" s="71">
        <v>0</v>
      </c>
      <c r="R208" s="71">
        <v>0</v>
      </c>
      <c r="S208" s="71">
        <v>0</v>
      </c>
      <c r="T208" s="71">
        <v>0</v>
      </c>
      <c r="U208" s="71">
        <v>0</v>
      </c>
      <c r="V208" s="71">
        <v>0</v>
      </c>
      <c r="W208" s="71">
        <v>0</v>
      </c>
      <c r="X208" s="71">
        <v>0</v>
      </c>
      <c r="Y208" s="71">
        <v>0</v>
      </c>
      <c r="Z208" s="71">
        <v>0</v>
      </c>
      <c r="AA208" s="71">
        <v>0</v>
      </c>
      <c r="AB208" s="71">
        <v>0</v>
      </c>
      <c r="AC208" s="71">
        <v>0</v>
      </c>
      <c r="AD208" s="71">
        <v>0</v>
      </c>
      <c r="AE208" s="71">
        <v>0</v>
      </c>
      <c r="AF208" s="71">
        <v>0</v>
      </c>
      <c r="AG208" s="50">
        <v>78350</v>
      </c>
    </row>
    <row r="209" spans="1:33" s="79" customFormat="1" ht="37.5" customHeight="1" x14ac:dyDescent="0.3">
      <c r="A209" s="98"/>
      <c r="B209" s="101"/>
      <c r="C209" s="104"/>
      <c r="D209" s="104"/>
      <c r="E209" s="104"/>
      <c r="F209" s="88" t="s">
        <v>15</v>
      </c>
      <c r="G209" s="89">
        <v>72591468</v>
      </c>
      <c r="H209" s="90">
        <v>3704988</v>
      </c>
      <c r="I209" s="90">
        <v>786002</v>
      </c>
      <c r="J209" s="90">
        <v>795075</v>
      </c>
      <c r="K209" s="90">
        <v>1000000</v>
      </c>
      <c r="L209" s="90">
        <v>1000000</v>
      </c>
      <c r="M209" s="90">
        <v>1000000</v>
      </c>
      <c r="N209" s="90">
        <v>1000000</v>
      </c>
      <c r="O209" s="90">
        <v>1000000</v>
      </c>
      <c r="P209" s="90">
        <v>1000000</v>
      </c>
      <c r="Q209" s="90">
        <v>1000000</v>
      </c>
      <c r="R209" s="90">
        <v>0</v>
      </c>
      <c r="S209" s="90">
        <v>0</v>
      </c>
      <c r="T209" s="90">
        <v>0</v>
      </c>
      <c r="U209" s="90">
        <v>0</v>
      </c>
      <c r="V209" s="90">
        <v>0</v>
      </c>
      <c r="W209" s="90">
        <v>0</v>
      </c>
      <c r="X209" s="90">
        <v>0</v>
      </c>
      <c r="Y209" s="90">
        <v>0</v>
      </c>
      <c r="Z209" s="90">
        <v>0</v>
      </c>
      <c r="AA209" s="90">
        <v>0</v>
      </c>
      <c r="AB209" s="90">
        <v>0</v>
      </c>
      <c r="AC209" s="90">
        <v>0</v>
      </c>
      <c r="AD209" s="90">
        <v>0</v>
      </c>
      <c r="AE209" s="90">
        <v>0</v>
      </c>
      <c r="AF209" s="90">
        <v>0</v>
      </c>
      <c r="AG209" s="91">
        <v>3454843</v>
      </c>
    </row>
    <row r="210" spans="1:33" s="79" customFormat="1" ht="37.5" customHeight="1" x14ac:dyDescent="0.3">
      <c r="A210" s="96" t="s">
        <v>136</v>
      </c>
      <c r="B210" s="99" t="s">
        <v>137</v>
      </c>
      <c r="C210" s="105" t="s">
        <v>167</v>
      </c>
      <c r="D210" s="105">
        <v>2006</v>
      </c>
      <c r="E210" s="105">
        <v>2020</v>
      </c>
      <c r="F210" s="41" t="s">
        <v>13</v>
      </c>
      <c r="G210" s="75">
        <v>15461137</v>
      </c>
      <c r="H210" s="76">
        <v>3777016</v>
      </c>
      <c r="I210" s="76">
        <v>5854100</v>
      </c>
      <c r="J210" s="77">
        <v>1946060</v>
      </c>
      <c r="K210" s="77">
        <v>197000</v>
      </c>
      <c r="L210" s="77">
        <v>0</v>
      </c>
      <c r="M210" s="77">
        <v>0</v>
      </c>
      <c r="N210" s="77">
        <v>0</v>
      </c>
      <c r="O210" s="77">
        <v>0</v>
      </c>
      <c r="P210" s="77">
        <v>0</v>
      </c>
      <c r="Q210" s="77">
        <v>0</v>
      </c>
      <c r="R210" s="77">
        <v>0</v>
      </c>
      <c r="S210" s="77">
        <v>0</v>
      </c>
      <c r="T210" s="77">
        <v>0</v>
      </c>
      <c r="U210" s="77">
        <v>0</v>
      </c>
      <c r="V210" s="77">
        <v>0</v>
      </c>
      <c r="W210" s="77">
        <v>0</v>
      </c>
      <c r="X210" s="77">
        <v>0</v>
      </c>
      <c r="Y210" s="77">
        <v>0</v>
      </c>
      <c r="Z210" s="77">
        <v>0</v>
      </c>
      <c r="AA210" s="77">
        <v>0</v>
      </c>
      <c r="AB210" s="77">
        <v>0</v>
      </c>
      <c r="AC210" s="77">
        <v>0</v>
      </c>
      <c r="AD210" s="77">
        <v>0</v>
      </c>
      <c r="AE210" s="77">
        <v>0</v>
      </c>
      <c r="AF210" s="77">
        <v>0</v>
      </c>
      <c r="AG210" s="78">
        <v>5875118</v>
      </c>
    </row>
    <row r="211" spans="1:33" s="79" customFormat="1" ht="37.5" customHeight="1" x14ac:dyDescent="0.3">
      <c r="A211" s="97"/>
      <c r="B211" s="100"/>
      <c r="C211" s="103"/>
      <c r="D211" s="103"/>
      <c r="E211" s="103"/>
      <c r="F211" s="47" t="s">
        <v>14</v>
      </c>
      <c r="G211" s="48">
        <v>-582047</v>
      </c>
      <c r="H211" s="49">
        <v>-84987</v>
      </c>
      <c r="I211" s="49">
        <v>-967000</v>
      </c>
      <c r="J211" s="71">
        <v>46940</v>
      </c>
      <c r="K211" s="71">
        <v>423000</v>
      </c>
      <c r="L211" s="71">
        <v>0</v>
      </c>
      <c r="M211" s="71">
        <v>0</v>
      </c>
      <c r="N211" s="71">
        <v>0</v>
      </c>
      <c r="O211" s="71">
        <v>0</v>
      </c>
      <c r="P211" s="71">
        <v>0</v>
      </c>
      <c r="Q211" s="71">
        <v>0</v>
      </c>
      <c r="R211" s="71">
        <v>0</v>
      </c>
      <c r="S211" s="71">
        <v>0</v>
      </c>
      <c r="T211" s="71">
        <v>0</v>
      </c>
      <c r="U211" s="71">
        <v>0</v>
      </c>
      <c r="V211" s="71">
        <v>0</v>
      </c>
      <c r="W211" s="71">
        <v>0</v>
      </c>
      <c r="X211" s="71">
        <v>0</v>
      </c>
      <c r="Y211" s="71">
        <v>0</v>
      </c>
      <c r="Z211" s="71">
        <v>0</v>
      </c>
      <c r="AA211" s="71">
        <v>0</v>
      </c>
      <c r="AB211" s="71">
        <v>0</v>
      </c>
      <c r="AC211" s="71">
        <v>0</v>
      </c>
      <c r="AD211" s="71">
        <v>0</v>
      </c>
      <c r="AE211" s="71">
        <v>0</v>
      </c>
      <c r="AF211" s="71">
        <v>0</v>
      </c>
      <c r="AG211" s="50">
        <v>40983</v>
      </c>
    </row>
    <row r="212" spans="1:33" s="79" customFormat="1" ht="37.5" customHeight="1" x14ac:dyDescent="0.3">
      <c r="A212" s="98"/>
      <c r="B212" s="101"/>
      <c r="C212" s="104"/>
      <c r="D212" s="104"/>
      <c r="E212" s="104"/>
      <c r="F212" s="88" t="s">
        <v>15</v>
      </c>
      <c r="G212" s="89">
        <v>14879090</v>
      </c>
      <c r="H212" s="90">
        <v>3692029</v>
      </c>
      <c r="I212" s="90">
        <v>4887100</v>
      </c>
      <c r="J212" s="90">
        <v>1993000</v>
      </c>
      <c r="K212" s="90">
        <v>620000</v>
      </c>
      <c r="L212" s="90">
        <v>0</v>
      </c>
      <c r="M212" s="90">
        <v>0</v>
      </c>
      <c r="N212" s="90">
        <v>0</v>
      </c>
      <c r="O212" s="90">
        <v>0</v>
      </c>
      <c r="P212" s="90">
        <v>0</v>
      </c>
      <c r="Q212" s="90">
        <v>0</v>
      </c>
      <c r="R212" s="90">
        <v>0</v>
      </c>
      <c r="S212" s="90">
        <v>0</v>
      </c>
      <c r="T212" s="90">
        <v>0</v>
      </c>
      <c r="U212" s="90">
        <v>0</v>
      </c>
      <c r="V212" s="90">
        <v>0</v>
      </c>
      <c r="W212" s="90">
        <v>0</v>
      </c>
      <c r="X212" s="90">
        <v>0</v>
      </c>
      <c r="Y212" s="90">
        <v>0</v>
      </c>
      <c r="Z212" s="90">
        <v>0</v>
      </c>
      <c r="AA212" s="90">
        <v>0</v>
      </c>
      <c r="AB212" s="90">
        <v>0</v>
      </c>
      <c r="AC212" s="90">
        <v>0</v>
      </c>
      <c r="AD212" s="90">
        <v>0</v>
      </c>
      <c r="AE212" s="90">
        <v>0</v>
      </c>
      <c r="AF212" s="90">
        <v>0</v>
      </c>
      <c r="AG212" s="91">
        <v>5916101</v>
      </c>
    </row>
    <row r="213" spans="1:33" s="79" customFormat="1" ht="37.5" customHeight="1" x14ac:dyDescent="0.3">
      <c r="A213" s="96" t="s">
        <v>138</v>
      </c>
      <c r="B213" s="99" t="s">
        <v>139</v>
      </c>
      <c r="C213" s="102" t="s">
        <v>181</v>
      </c>
      <c r="D213" s="102">
        <v>2015</v>
      </c>
      <c r="E213" s="102">
        <v>2020</v>
      </c>
      <c r="F213" s="41" t="s">
        <v>13</v>
      </c>
      <c r="G213" s="75">
        <v>7037225</v>
      </c>
      <c r="H213" s="76">
        <v>2592645</v>
      </c>
      <c r="I213" s="76">
        <v>880000</v>
      </c>
      <c r="J213" s="77">
        <v>580000</v>
      </c>
      <c r="K213" s="77">
        <v>600000</v>
      </c>
      <c r="L213" s="77">
        <v>0</v>
      </c>
      <c r="M213" s="77">
        <v>0</v>
      </c>
      <c r="N213" s="77">
        <v>0</v>
      </c>
      <c r="O213" s="77">
        <v>0</v>
      </c>
      <c r="P213" s="77">
        <v>0</v>
      </c>
      <c r="Q213" s="77">
        <v>0</v>
      </c>
      <c r="R213" s="77">
        <v>0</v>
      </c>
      <c r="S213" s="77">
        <v>0</v>
      </c>
      <c r="T213" s="77">
        <v>0</v>
      </c>
      <c r="U213" s="77">
        <v>0</v>
      </c>
      <c r="V213" s="77">
        <v>0</v>
      </c>
      <c r="W213" s="77">
        <v>0</v>
      </c>
      <c r="X213" s="77">
        <v>0</v>
      </c>
      <c r="Y213" s="77">
        <v>0</v>
      </c>
      <c r="Z213" s="77">
        <v>0</v>
      </c>
      <c r="AA213" s="77">
        <v>0</v>
      </c>
      <c r="AB213" s="77">
        <v>0</v>
      </c>
      <c r="AC213" s="77">
        <v>0</v>
      </c>
      <c r="AD213" s="77">
        <v>0</v>
      </c>
      <c r="AE213" s="77">
        <v>0</v>
      </c>
      <c r="AF213" s="77">
        <v>0</v>
      </c>
      <c r="AG213" s="78">
        <v>3112645</v>
      </c>
    </row>
    <row r="214" spans="1:33" s="79" customFormat="1" ht="37.5" customHeight="1" x14ac:dyDescent="0.3">
      <c r="A214" s="97"/>
      <c r="B214" s="100"/>
      <c r="C214" s="103"/>
      <c r="D214" s="103"/>
      <c r="E214" s="103"/>
      <c r="F214" s="47" t="s">
        <v>14</v>
      </c>
      <c r="G214" s="48">
        <v>-8960</v>
      </c>
      <c r="H214" s="49">
        <v>-8960</v>
      </c>
      <c r="I214" s="49">
        <v>0</v>
      </c>
      <c r="J214" s="71">
        <v>0</v>
      </c>
      <c r="K214" s="71">
        <v>0</v>
      </c>
      <c r="L214" s="71">
        <v>0</v>
      </c>
      <c r="M214" s="71">
        <v>0</v>
      </c>
      <c r="N214" s="71">
        <v>0</v>
      </c>
      <c r="O214" s="71">
        <v>0</v>
      </c>
      <c r="P214" s="71">
        <v>0</v>
      </c>
      <c r="Q214" s="71">
        <v>0</v>
      </c>
      <c r="R214" s="71">
        <v>0</v>
      </c>
      <c r="S214" s="71">
        <v>0</v>
      </c>
      <c r="T214" s="71">
        <v>0</v>
      </c>
      <c r="U214" s="71">
        <v>0</v>
      </c>
      <c r="V214" s="71">
        <v>0</v>
      </c>
      <c r="W214" s="71">
        <v>0</v>
      </c>
      <c r="X214" s="71">
        <v>0</v>
      </c>
      <c r="Y214" s="71">
        <v>0</v>
      </c>
      <c r="Z214" s="71">
        <v>0</v>
      </c>
      <c r="AA214" s="71">
        <v>0</v>
      </c>
      <c r="AB214" s="71">
        <v>0</v>
      </c>
      <c r="AC214" s="71">
        <v>0</v>
      </c>
      <c r="AD214" s="71">
        <v>0</v>
      </c>
      <c r="AE214" s="71">
        <v>0</v>
      </c>
      <c r="AF214" s="71">
        <v>0</v>
      </c>
      <c r="AG214" s="50">
        <v>-8960</v>
      </c>
    </row>
    <row r="215" spans="1:33" s="79" customFormat="1" ht="37.5" customHeight="1" x14ac:dyDescent="0.3">
      <c r="A215" s="98"/>
      <c r="B215" s="101"/>
      <c r="C215" s="104"/>
      <c r="D215" s="104"/>
      <c r="E215" s="104"/>
      <c r="F215" s="88" t="s">
        <v>15</v>
      </c>
      <c r="G215" s="89">
        <v>7028265</v>
      </c>
      <c r="H215" s="90">
        <v>2583685</v>
      </c>
      <c r="I215" s="90">
        <v>880000</v>
      </c>
      <c r="J215" s="90">
        <v>580000</v>
      </c>
      <c r="K215" s="90">
        <v>600000</v>
      </c>
      <c r="L215" s="90">
        <v>0</v>
      </c>
      <c r="M215" s="90">
        <v>0</v>
      </c>
      <c r="N215" s="90">
        <v>0</v>
      </c>
      <c r="O215" s="90">
        <v>0</v>
      </c>
      <c r="P215" s="90">
        <v>0</v>
      </c>
      <c r="Q215" s="90">
        <v>0</v>
      </c>
      <c r="R215" s="90">
        <v>0</v>
      </c>
      <c r="S215" s="90">
        <v>0</v>
      </c>
      <c r="T215" s="90">
        <v>0</v>
      </c>
      <c r="U215" s="90">
        <v>0</v>
      </c>
      <c r="V215" s="90">
        <v>0</v>
      </c>
      <c r="W215" s="90">
        <v>0</v>
      </c>
      <c r="X215" s="90">
        <v>0</v>
      </c>
      <c r="Y215" s="90">
        <v>0</v>
      </c>
      <c r="Z215" s="90">
        <v>0</v>
      </c>
      <c r="AA215" s="90">
        <v>0</v>
      </c>
      <c r="AB215" s="90">
        <v>0</v>
      </c>
      <c r="AC215" s="90">
        <v>0</v>
      </c>
      <c r="AD215" s="90">
        <v>0</v>
      </c>
      <c r="AE215" s="90">
        <v>0</v>
      </c>
      <c r="AF215" s="90">
        <v>0</v>
      </c>
      <c r="AG215" s="91">
        <v>3103685</v>
      </c>
    </row>
    <row r="216" spans="1:33" s="79" customFormat="1" ht="37.5" customHeight="1" x14ac:dyDescent="0.3">
      <c r="A216" s="96" t="s">
        <v>140</v>
      </c>
      <c r="B216" s="99" t="s">
        <v>141</v>
      </c>
      <c r="C216" s="102" t="s">
        <v>182</v>
      </c>
      <c r="D216" s="102">
        <v>2017</v>
      </c>
      <c r="E216" s="102">
        <v>2018</v>
      </c>
      <c r="F216" s="41" t="s">
        <v>13</v>
      </c>
      <c r="G216" s="75">
        <v>2000000</v>
      </c>
      <c r="H216" s="76">
        <v>0</v>
      </c>
      <c r="I216" s="76">
        <v>2000000</v>
      </c>
      <c r="J216" s="77">
        <v>0</v>
      </c>
      <c r="K216" s="77">
        <v>0</v>
      </c>
      <c r="L216" s="77">
        <v>0</v>
      </c>
      <c r="M216" s="77">
        <v>0</v>
      </c>
      <c r="N216" s="77">
        <v>0</v>
      </c>
      <c r="O216" s="77">
        <v>0</v>
      </c>
      <c r="P216" s="77">
        <v>0</v>
      </c>
      <c r="Q216" s="77">
        <v>0</v>
      </c>
      <c r="R216" s="77">
        <v>0</v>
      </c>
      <c r="S216" s="77">
        <v>0</v>
      </c>
      <c r="T216" s="77">
        <v>0</v>
      </c>
      <c r="U216" s="77">
        <v>0</v>
      </c>
      <c r="V216" s="77">
        <v>0</v>
      </c>
      <c r="W216" s="77">
        <v>0</v>
      </c>
      <c r="X216" s="77">
        <v>0</v>
      </c>
      <c r="Y216" s="77">
        <v>0</v>
      </c>
      <c r="Z216" s="77">
        <v>0</v>
      </c>
      <c r="AA216" s="77">
        <v>0</v>
      </c>
      <c r="AB216" s="77">
        <v>0</v>
      </c>
      <c r="AC216" s="77">
        <v>0</v>
      </c>
      <c r="AD216" s="77">
        <v>0</v>
      </c>
      <c r="AE216" s="77">
        <v>0</v>
      </c>
      <c r="AF216" s="77">
        <v>0</v>
      </c>
      <c r="AG216" s="78">
        <v>80000</v>
      </c>
    </row>
    <row r="217" spans="1:33" s="79" customFormat="1" ht="37.5" customHeight="1" x14ac:dyDescent="0.3">
      <c r="A217" s="97"/>
      <c r="B217" s="100"/>
      <c r="C217" s="103"/>
      <c r="D217" s="103"/>
      <c r="E217" s="103"/>
      <c r="F217" s="47" t="s">
        <v>14</v>
      </c>
      <c r="G217" s="48">
        <v>0</v>
      </c>
      <c r="H217" s="49">
        <v>0</v>
      </c>
      <c r="I217" s="49">
        <v>0</v>
      </c>
      <c r="J217" s="71">
        <v>0</v>
      </c>
      <c r="K217" s="71">
        <v>0</v>
      </c>
      <c r="L217" s="71">
        <v>0</v>
      </c>
      <c r="M217" s="71">
        <v>0</v>
      </c>
      <c r="N217" s="71">
        <v>0</v>
      </c>
      <c r="O217" s="71">
        <v>0</v>
      </c>
      <c r="P217" s="71">
        <v>0</v>
      </c>
      <c r="Q217" s="71">
        <v>0</v>
      </c>
      <c r="R217" s="71">
        <v>0</v>
      </c>
      <c r="S217" s="71">
        <v>0</v>
      </c>
      <c r="T217" s="71">
        <v>0</v>
      </c>
      <c r="U217" s="71">
        <v>0</v>
      </c>
      <c r="V217" s="71">
        <v>0</v>
      </c>
      <c r="W217" s="71">
        <v>0</v>
      </c>
      <c r="X217" s="71">
        <v>0</v>
      </c>
      <c r="Y217" s="71">
        <v>0</v>
      </c>
      <c r="Z217" s="71">
        <v>0</v>
      </c>
      <c r="AA217" s="71">
        <v>0</v>
      </c>
      <c r="AB217" s="71">
        <v>0</v>
      </c>
      <c r="AC217" s="71">
        <v>0</v>
      </c>
      <c r="AD217" s="71">
        <v>0</v>
      </c>
      <c r="AE217" s="71">
        <v>0</v>
      </c>
      <c r="AF217" s="71">
        <v>0</v>
      </c>
      <c r="AG217" s="50">
        <v>80000</v>
      </c>
    </row>
    <row r="218" spans="1:33" s="79" customFormat="1" ht="37.5" customHeight="1" x14ac:dyDescent="0.3">
      <c r="A218" s="98"/>
      <c r="B218" s="101"/>
      <c r="C218" s="104"/>
      <c r="D218" s="104"/>
      <c r="E218" s="104"/>
      <c r="F218" s="88" t="s">
        <v>15</v>
      </c>
      <c r="G218" s="89">
        <v>2000000</v>
      </c>
      <c r="H218" s="90">
        <v>0</v>
      </c>
      <c r="I218" s="90">
        <v>2000000</v>
      </c>
      <c r="J218" s="90">
        <v>0</v>
      </c>
      <c r="K218" s="90">
        <v>0</v>
      </c>
      <c r="L218" s="90">
        <v>0</v>
      </c>
      <c r="M218" s="90">
        <v>0</v>
      </c>
      <c r="N218" s="90">
        <v>0</v>
      </c>
      <c r="O218" s="90">
        <v>0</v>
      </c>
      <c r="P218" s="90">
        <v>0</v>
      </c>
      <c r="Q218" s="90">
        <v>0</v>
      </c>
      <c r="R218" s="90">
        <v>0</v>
      </c>
      <c r="S218" s="90">
        <v>0</v>
      </c>
      <c r="T218" s="90">
        <v>0</v>
      </c>
      <c r="U218" s="90">
        <v>0</v>
      </c>
      <c r="V218" s="90">
        <v>0</v>
      </c>
      <c r="W218" s="90">
        <v>0</v>
      </c>
      <c r="X218" s="90">
        <v>0</v>
      </c>
      <c r="Y218" s="90">
        <v>0</v>
      </c>
      <c r="Z218" s="90">
        <v>0</v>
      </c>
      <c r="AA218" s="90">
        <v>0</v>
      </c>
      <c r="AB218" s="90">
        <v>0</v>
      </c>
      <c r="AC218" s="90">
        <v>0</v>
      </c>
      <c r="AD218" s="90">
        <v>0</v>
      </c>
      <c r="AE218" s="90">
        <v>0</v>
      </c>
      <c r="AF218" s="90">
        <v>0</v>
      </c>
      <c r="AG218" s="91">
        <v>160000</v>
      </c>
    </row>
    <row r="219" spans="1:33" s="79" customFormat="1" ht="37.5" customHeight="1" x14ac:dyDescent="0.3">
      <c r="A219" s="96" t="s">
        <v>142</v>
      </c>
      <c r="B219" s="99" t="s">
        <v>143</v>
      </c>
      <c r="C219" s="102" t="s">
        <v>177</v>
      </c>
      <c r="D219" s="102">
        <v>2017</v>
      </c>
      <c r="E219" s="102">
        <v>2019</v>
      </c>
      <c r="F219" s="41" t="s">
        <v>13</v>
      </c>
      <c r="G219" s="75">
        <v>10000000</v>
      </c>
      <c r="H219" s="76">
        <v>2000000</v>
      </c>
      <c r="I219" s="76">
        <v>3000000</v>
      </c>
      <c r="J219" s="77">
        <v>5000000</v>
      </c>
      <c r="K219" s="77">
        <v>0</v>
      </c>
      <c r="L219" s="77">
        <v>0</v>
      </c>
      <c r="M219" s="77">
        <v>0</v>
      </c>
      <c r="N219" s="77">
        <v>0</v>
      </c>
      <c r="O219" s="77">
        <v>0</v>
      </c>
      <c r="P219" s="77">
        <v>0</v>
      </c>
      <c r="Q219" s="77">
        <v>0</v>
      </c>
      <c r="R219" s="77">
        <v>0</v>
      </c>
      <c r="S219" s="77">
        <v>0</v>
      </c>
      <c r="T219" s="77">
        <v>0</v>
      </c>
      <c r="U219" s="77">
        <v>0</v>
      </c>
      <c r="V219" s="77">
        <v>0</v>
      </c>
      <c r="W219" s="77">
        <v>0</v>
      </c>
      <c r="X219" s="77">
        <v>0</v>
      </c>
      <c r="Y219" s="77">
        <v>0</v>
      </c>
      <c r="Z219" s="77">
        <v>0</v>
      </c>
      <c r="AA219" s="77">
        <v>0</v>
      </c>
      <c r="AB219" s="77">
        <v>0</v>
      </c>
      <c r="AC219" s="77">
        <v>0</v>
      </c>
      <c r="AD219" s="77">
        <v>0</v>
      </c>
      <c r="AE219" s="77">
        <v>0</v>
      </c>
      <c r="AF219" s="77">
        <v>0</v>
      </c>
      <c r="AG219" s="78">
        <v>10000000</v>
      </c>
    </row>
    <row r="220" spans="1:33" s="79" customFormat="1" ht="37.5" customHeight="1" x14ac:dyDescent="0.3">
      <c r="A220" s="97"/>
      <c r="B220" s="100"/>
      <c r="C220" s="103"/>
      <c r="D220" s="103"/>
      <c r="E220" s="103"/>
      <c r="F220" s="47" t="s">
        <v>14</v>
      </c>
      <c r="G220" s="48">
        <v>250000</v>
      </c>
      <c r="H220" s="49">
        <v>250000</v>
      </c>
      <c r="I220" s="49">
        <v>0</v>
      </c>
      <c r="J220" s="71">
        <v>0</v>
      </c>
      <c r="K220" s="71">
        <v>0</v>
      </c>
      <c r="L220" s="71">
        <v>0</v>
      </c>
      <c r="M220" s="71">
        <v>0</v>
      </c>
      <c r="N220" s="71">
        <v>0</v>
      </c>
      <c r="O220" s="71">
        <v>0</v>
      </c>
      <c r="P220" s="71">
        <v>0</v>
      </c>
      <c r="Q220" s="71">
        <v>0</v>
      </c>
      <c r="R220" s="71">
        <v>0</v>
      </c>
      <c r="S220" s="71">
        <v>0</v>
      </c>
      <c r="T220" s="71">
        <v>0</v>
      </c>
      <c r="U220" s="71">
        <v>0</v>
      </c>
      <c r="V220" s="71">
        <v>0</v>
      </c>
      <c r="W220" s="71">
        <v>0</v>
      </c>
      <c r="X220" s="71">
        <v>0</v>
      </c>
      <c r="Y220" s="71">
        <v>0</v>
      </c>
      <c r="Z220" s="71">
        <v>0</v>
      </c>
      <c r="AA220" s="71">
        <v>0</v>
      </c>
      <c r="AB220" s="71">
        <v>0</v>
      </c>
      <c r="AC220" s="71">
        <v>0</v>
      </c>
      <c r="AD220" s="71">
        <v>0</v>
      </c>
      <c r="AE220" s="71">
        <v>0</v>
      </c>
      <c r="AF220" s="71">
        <v>0</v>
      </c>
      <c r="AG220" s="50">
        <v>250000</v>
      </c>
    </row>
    <row r="221" spans="1:33" s="79" customFormat="1" ht="37.5" customHeight="1" x14ac:dyDescent="0.3">
      <c r="A221" s="98"/>
      <c r="B221" s="101"/>
      <c r="C221" s="104"/>
      <c r="D221" s="104"/>
      <c r="E221" s="104"/>
      <c r="F221" s="88" t="s">
        <v>15</v>
      </c>
      <c r="G221" s="89">
        <v>10250000</v>
      </c>
      <c r="H221" s="90">
        <v>2250000</v>
      </c>
      <c r="I221" s="90">
        <v>3000000</v>
      </c>
      <c r="J221" s="90">
        <v>5000000</v>
      </c>
      <c r="K221" s="90">
        <v>0</v>
      </c>
      <c r="L221" s="90">
        <v>0</v>
      </c>
      <c r="M221" s="90">
        <v>0</v>
      </c>
      <c r="N221" s="90">
        <v>0</v>
      </c>
      <c r="O221" s="90">
        <v>0</v>
      </c>
      <c r="P221" s="90">
        <v>0</v>
      </c>
      <c r="Q221" s="90">
        <v>0</v>
      </c>
      <c r="R221" s="90">
        <v>0</v>
      </c>
      <c r="S221" s="90">
        <v>0</v>
      </c>
      <c r="T221" s="90">
        <v>0</v>
      </c>
      <c r="U221" s="90">
        <v>0</v>
      </c>
      <c r="V221" s="90">
        <v>0</v>
      </c>
      <c r="W221" s="90">
        <v>0</v>
      </c>
      <c r="X221" s="90">
        <v>0</v>
      </c>
      <c r="Y221" s="90">
        <v>0</v>
      </c>
      <c r="Z221" s="90">
        <v>0</v>
      </c>
      <c r="AA221" s="90">
        <v>0</v>
      </c>
      <c r="AB221" s="90">
        <v>0</v>
      </c>
      <c r="AC221" s="90">
        <v>0</v>
      </c>
      <c r="AD221" s="90">
        <v>0</v>
      </c>
      <c r="AE221" s="90">
        <v>0</v>
      </c>
      <c r="AF221" s="90">
        <v>0</v>
      </c>
      <c r="AG221" s="91">
        <v>10250000</v>
      </c>
    </row>
    <row r="222" spans="1:33" s="79" customFormat="1" ht="37.5" customHeight="1" x14ac:dyDescent="0.3">
      <c r="A222" s="96" t="s">
        <v>144</v>
      </c>
      <c r="B222" s="99" t="s">
        <v>145</v>
      </c>
      <c r="C222" s="102" t="s">
        <v>178</v>
      </c>
      <c r="D222" s="102">
        <v>2017</v>
      </c>
      <c r="E222" s="102">
        <v>2018</v>
      </c>
      <c r="F222" s="41" t="s">
        <v>13</v>
      </c>
      <c r="G222" s="75">
        <v>700000</v>
      </c>
      <c r="H222" s="76">
        <v>80000</v>
      </c>
      <c r="I222" s="76">
        <v>620000</v>
      </c>
      <c r="J222" s="77">
        <v>0</v>
      </c>
      <c r="K222" s="77">
        <v>0</v>
      </c>
      <c r="L222" s="77">
        <v>0</v>
      </c>
      <c r="M222" s="77">
        <v>0</v>
      </c>
      <c r="N222" s="77">
        <v>0</v>
      </c>
      <c r="O222" s="77">
        <v>0</v>
      </c>
      <c r="P222" s="77">
        <v>0</v>
      </c>
      <c r="Q222" s="77">
        <v>0</v>
      </c>
      <c r="R222" s="77">
        <v>0</v>
      </c>
      <c r="S222" s="77">
        <v>0</v>
      </c>
      <c r="T222" s="77">
        <v>0</v>
      </c>
      <c r="U222" s="77">
        <v>0</v>
      </c>
      <c r="V222" s="77">
        <v>0</v>
      </c>
      <c r="W222" s="77">
        <v>0</v>
      </c>
      <c r="X222" s="77">
        <v>0</v>
      </c>
      <c r="Y222" s="77">
        <v>0</v>
      </c>
      <c r="Z222" s="77">
        <v>0</v>
      </c>
      <c r="AA222" s="77">
        <v>0</v>
      </c>
      <c r="AB222" s="77">
        <v>0</v>
      </c>
      <c r="AC222" s="77">
        <v>0</v>
      </c>
      <c r="AD222" s="77">
        <v>0</v>
      </c>
      <c r="AE222" s="77">
        <v>0</v>
      </c>
      <c r="AF222" s="77">
        <v>0</v>
      </c>
      <c r="AG222" s="78">
        <v>80000</v>
      </c>
    </row>
    <row r="223" spans="1:33" s="79" customFormat="1" ht="37.5" customHeight="1" x14ac:dyDescent="0.3">
      <c r="A223" s="97"/>
      <c r="B223" s="100"/>
      <c r="C223" s="103"/>
      <c r="D223" s="103"/>
      <c r="E223" s="103"/>
      <c r="F223" s="47" t="s">
        <v>14</v>
      </c>
      <c r="G223" s="48">
        <v>-50000</v>
      </c>
      <c r="H223" s="49">
        <v>-50000</v>
      </c>
      <c r="I223" s="49">
        <v>0</v>
      </c>
      <c r="J223" s="71">
        <v>0</v>
      </c>
      <c r="K223" s="71">
        <v>0</v>
      </c>
      <c r="L223" s="71">
        <v>0</v>
      </c>
      <c r="M223" s="71">
        <v>0</v>
      </c>
      <c r="N223" s="71">
        <v>0</v>
      </c>
      <c r="O223" s="71">
        <v>0</v>
      </c>
      <c r="P223" s="71">
        <v>0</v>
      </c>
      <c r="Q223" s="71">
        <v>0</v>
      </c>
      <c r="R223" s="71">
        <v>0</v>
      </c>
      <c r="S223" s="71">
        <v>0</v>
      </c>
      <c r="T223" s="71">
        <v>0</v>
      </c>
      <c r="U223" s="71">
        <v>0</v>
      </c>
      <c r="V223" s="71">
        <v>0</v>
      </c>
      <c r="W223" s="71">
        <v>0</v>
      </c>
      <c r="X223" s="71">
        <v>0</v>
      </c>
      <c r="Y223" s="71">
        <v>0</v>
      </c>
      <c r="Z223" s="71">
        <v>0</v>
      </c>
      <c r="AA223" s="71">
        <v>0</v>
      </c>
      <c r="AB223" s="71">
        <v>0</v>
      </c>
      <c r="AC223" s="71">
        <v>0</v>
      </c>
      <c r="AD223" s="71">
        <v>0</v>
      </c>
      <c r="AE223" s="71">
        <v>0</v>
      </c>
      <c r="AF223" s="71">
        <v>0</v>
      </c>
      <c r="AG223" s="50">
        <v>-50000</v>
      </c>
    </row>
    <row r="224" spans="1:33" s="79" customFormat="1" ht="37.5" customHeight="1" x14ac:dyDescent="0.3">
      <c r="A224" s="98"/>
      <c r="B224" s="101"/>
      <c r="C224" s="104"/>
      <c r="D224" s="104"/>
      <c r="E224" s="104"/>
      <c r="F224" s="88" t="s">
        <v>15</v>
      </c>
      <c r="G224" s="89">
        <v>650000</v>
      </c>
      <c r="H224" s="90">
        <v>30000</v>
      </c>
      <c r="I224" s="90">
        <v>620000</v>
      </c>
      <c r="J224" s="90">
        <v>0</v>
      </c>
      <c r="K224" s="90">
        <v>0</v>
      </c>
      <c r="L224" s="90">
        <v>0</v>
      </c>
      <c r="M224" s="90">
        <v>0</v>
      </c>
      <c r="N224" s="90">
        <v>0</v>
      </c>
      <c r="O224" s="90">
        <v>0</v>
      </c>
      <c r="P224" s="90">
        <v>0</v>
      </c>
      <c r="Q224" s="90">
        <v>0</v>
      </c>
      <c r="R224" s="90">
        <v>0</v>
      </c>
      <c r="S224" s="90">
        <v>0</v>
      </c>
      <c r="T224" s="90">
        <v>0</v>
      </c>
      <c r="U224" s="90">
        <v>0</v>
      </c>
      <c r="V224" s="90">
        <v>0</v>
      </c>
      <c r="W224" s="90">
        <v>0</v>
      </c>
      <c r="X224" s="90">
        <v>0</v>
      </c>
      <c r="Y224" s="90">
        <v>0</v>
      </c>
      <c r="Z224" s="90">
        <v>0</v>
      </c>
      <c r="AA224" s="90">
        <v>0</v>
      </c>
      <c r="AB224" s="90">
        <v>0</v>
      </c>
      <c r="AC224" s="90">
        <v>0</v>
      </c>
      <c r="AD224" s="90">
        <v>0</v>
      </c>
      <c r="AE224" s="90">
        <v>0</v>
      </c>
      <c r="AF224" s="90">
        <v>0</v>
      </c>
      <c r="AG224" s="91">
        <v>30000</v>
      </c>
    </row>
    <row r="225" spans="1:33" s="79" customFormat="1" ht="30" customHeight="1" x14ac:dyDescent="0.3">
      <c r="A225" s="96" t="s">
        <v>146</v>
      </c>
      <c r="B225" s="99" t="s">
        <v>147</v>
      </c>
      <c r="C225" s="102" t="s">
        <v>182</v>
      </c>
      <c r="D225" s="102">
        <v>2015</v>
      </c>
      <c r="E225" s="102">
        <v>2019</v>
      </c>
      <c r="F225" s="41" t="s">
        <v>13</v>
      </c>
      <c r="G225" s="75">
        <v>0</v>
      </c>
      <c r="H225" s="76">
        <v>0</v>
      </c>
      <c r="I225" s="76">
        <v>0</v>
      </c>
      <c r="J225" s="77">
        <v>0</v>
      </c>
      <c r="K225" s="77">
        <v>0</v>
      </c>
      <c r="L225" s="77">
        <v>0</v>
      </c>
      <c r="M225" s="77">
        <v>0</v>
      </c>
      <c r="N225" s="77">
        <v>0</v>
      </c>
      <c r="O225" s="77">
        <v>0</v>
      </c>
      <c r="P225" s="77">
        <v>0</v>
      </c>
      <c r="Q225" s="77">
        <v>0</v>
      </c>
      <c r="R225" s="77">
        <v>0</v>
      </c>
      <c r="S225" s="77">
        <v>0</v>
      </c>
      <c r="T225" s="77">
        <v>0</v>
      </c>
      <c r="U225" s="77">
        <v>0</v>
      </c>
      <c r="V225" s="77">
        <v>0</v>
      </c>
      <c r="W225" s="77">
        <v>0</v>
      </c>
      <c r="X225" s="77">
        <v>0</v>
      </c>
      <c r="Y225" s="77">
        <v>0</v>
      </c>
      <c r="Z225" s="77">
        <v>0</v>
      </c>
      <c r="AA225" s="77">
        <v>0</v>
      </c>
      <c r="AB225" s="77">
        <v>0</v>
      </c>
      <c r="AC225" s="77">
        <v>0</v>
      </c>
      <c r="AD225" s="77">
        <v>0</v>
      </c>
      <c r="AE225" s="77">
        <v>0</v>
      </c>
      <c r="AF225" s="77">
        <v>0</v>
      </c>
      <c r="AG225" s="78">
        <v>0</v>
      </c>
    </row>
    <row r="226" spans="1:33" s="79" customFormat="1" ht="30" customHeight="1" x14ac:dyDescent="0.3">
      <c r="A226" s="97"/>
      <c r="B226" s="100"/>
      <c r="C226" s="103"/>
      <c r="D226" s="103"/>
      <c r="E226" s="103"/>
      <c r="F226" s="47" t="s">
        <v>14</v>
      </c>
      <c r="G226" s="48">
        <v>9250000</v>
      </c>
      <c r="H226" s="80">
        <v>500000</v>
      </c>
      <c r="I226" s="49">
        <v>6500000</v>
      </c>
      <c r="J226" s="49">
        <v>2000000</v>
      </c>
      <c r="K226" s="49">
        <v>0</v>
      </c>
      <c r="L226" s="49">
        <v>0</v>
      </c>
      <c r="M226" s="49">
        <v>0</v>
      </c>
      <c r="N226" s="49">
        <v>0</v>
      </c>
      <c r="O226" s="49">
        <v>0</v>
      </c>
      <c r="P226" s="49">
        <v>0</v>
      </c>
      <c r="Q226" s="49">
        <v>0</v>
      </c>
      <c r="R226" s="49">
        <v>0</v>
      </c>
      <c r="S226" s="49">
        <v>0</v>
      </c>
      <c r="T226" s="49">
        <v>0</v>
      </c>
      <c r="U226" s="49">
        <v>0</v>
      </c>
      <c r="V226" s="49">
        <v>0</v>
      </c>
      <c r="W226" s="81">
        <v>0</v>
      </c>
      <c r="X226" s="81">
        <v>0</v>
      </c>
      <c r="Y226" s="81">
        <v>0</v>
      </c>
      <c r="Z226" s="81">
        <v>0</v>
      </c>
      <c r="AA226" s="81">
        <v>0</v>
      </c>
      <c r="AB226" s="81">
        <v>0</v>
      </c>
      <c r="AC226" s="81">
        <v>0</v>
      </c>
      <c r="AD226" s="81">
        <v>0</v>
      </c>
      <c r="AE226" s="81">
        <v>0</v>
      </c>
      <c r="AF226" s="81">
        <v>0</v>
      </c>
      <c r="AG226" s="50">
        <v>9000000</v>
      </c>
    </row>
    <row r="227" spans="1:33" s="79" customFormat="1" ht="30" customHeight="1" x14ac:dyDescent="0.3">
      <c r="A227" s="98"/>
      <c r="B227" s="101"/>
      <c r="C227" s="104"/>
      <c r="D227" s="104"/>
      <c r="E227" s="104"/>
      <c r="F227" s="53" t="s">
        <v>15</v>
      </c>
      <c r="G227" s="72">
        <v>9250000</v>
      </c>
      <c r="H227" s="73">
        <v>500000</v>
      </c>
      <c r="I227" s="73">
        <v>6500000</v>
      </c>
      <c r="J227" s="73">
        <v>2000000</v>
      </c>
      <c r="K227" s="73">
        <v>0</v>
      </c>
      <c r="L227" s="73">
        <v>0</v>
      </c>
      <c r="M227" s="73">
        <v>0</v>
      </c>
      <c r="N227" s="73">
        <v>0</v>
      </c>
      <c r="O227" s="73">
        <v>0</v>
      </c>
      <c r="P227" s="73">
        <v>0</v>
      </c>
      <c r="Q227" s="73">
        <v>0</v>
      </c>
      <c r="R227" s="73">
        <v>0</v>
      </c>
      <c r="S227" s="73">
        <v>0</v>
      </c>
      <c r="T227" s="73">
        <v>0</v>
      </c>
      <c r="U227" s="73">
        <v>0</v>
      </c>
      <c r="V227" s="73">
        <v>0</v>
      </c>
      <c r="W227" s="73">
        <v>0</v>
      </c>
      <c r="X227" s="73">
        <v>0</v>
      </c>
      <c r="Y227" s="73">
        <v>0</v>
      </c>
      <c r="Z227" s="73">
        <v>0</v>
      </c>
      <c r="AA227" s="73">
        <v>0</v>
      </c>
      <c r="AB227" s="73">
        <v>0</v>
      </c>
      <c r="AC227" s="73">
        <v>0</v>
      </c>
      <c r="AD227" s="73">
        <v>0</v>
      </c>
      <c r="AE227" s="73">
        <v>0</v>
      </c>
      <c r="AF227" s="73">
        <v>0</v>
      </c>
      <c r="AG227" s="74">
        <v>9000000</v>
      </c>
    </row>
    <row r="228" spans="1:33" s="79" customFormat="1" ht="43.5" customHeight="1" x14ac:dyDescent="0.3">
      <c r="A228" s="96" t="s">
        <v>148</v>
      </c>
      <c r="B228" s="99" t="s">
        <v>149</v>
      </c>
      <c r="C228" s="102" t="s">
        <v>177</v>
      </c>
      <c r="D228" s="102">
        <v>2017</v>
      </c>
      <c r="E228" s="102">
        <v>2020</v>
      </c>
      <c r="F228" s="41" t="s">
        <v>13</v>
      </c>
      <c r="G228" s="75">
        <v>0</v>
      </c>
      <c r="H228" s="76">
        <v>0</v>
      </c>
      <c r="I228" s="76">
        <v>0</v>
      </c>
      <c r="J228" s="77">
        <v>0</v>
      </c>
      <c r="K228" s="77">
        <v>0</v>
      </c>
      <c r="L228" s="77">
        <v>0</v>
      </c>
      <c r="M228" s="77">
        <v>0</v>
      </c>
      <c r="N228" s="77">
        <v>0</v>
      </c>
      <c r="O228" s="77">
        <v>0</v>
      </c>
      <c r="P228" s="77">
        <v>0</v>
      </c>
      <c r="Q228" s="77">
        <v>0</v>
      </c>
      <c r="R228" s="77">
        <v>0</v>
      </c>
      <c r="S228" s="77">
        <v>0</v>
      </c>
      <c r="T228" s="77">
        <v>0</v>
      </c>
      <c r="U228" s="77">
        <v>0</v>
      </c>
      <c r="V228" s="77">
        <v>0</v>
      </c>
      <c r="W228" s="77">
        <v>0</v>
      </c>
      <c r="X228" s="77">
        <v>0</v>
      </c>
      <c r="Y228" s="77">
        <v>0</v>
      </c>
      <c r="Z228" s="77">
        <v>0</v>
      </c>
      <c r="AA228" s="77">
        <v>0</v>
      </c>
      <c r="AB228" s="77">
        <v>0</v>
      </c>
      <c r="AC228" s="77">
        <v>0</v>
      </c>
      <c r="AD228" s="77">
        <v>0</v>
      </c>
      <c r="AE228" s="77">
        <v>0</v>
      </c>
      <c r="AF228" s="77">
        <v>0</v>
      </c>
      <c r="AG228" s="78">
        <v>0</v>
      </c>
    </row>
    <row r="229" spans="1:33" s="79" customFormat="1" ht="43.5" customHeight="1" x14ac:dyDescent="0.3">
      <c r="A229" s="97"/>
      <c r="B229" s="100"/>
      <c r="C229" s="103"/>
      <c r="D229" s="103"/>
      <c r="E229" s="103"/>
      <c r="F229" s="47" t="s">
        <v>14</v>
      </c>
      <c r="G229" s="48">
        <v>8135000</v>
      </c>
      <c r="H229" s="49">
        <v>135000</v>
      </c>
      <c r="I229" s="49">
        <v>2000000</v>
      </c>
      <c r="J229" s="71">
        <v>4000000</v>
      </c>
      <c r="K229" s="71">
        <v>2000000</v>
      </c>
      <c r="L229" s="71">
        <v>0</v>
      </c>
      <c r="M229" s="71">
        <v>0</v>
      </c>
      <c r="N229" s="71">
        <v>0</v>
      </c>
      <c r="O229" s="71">
        <v>0</v>
      </c>
      <c r="P229" s="71">
        <v>0</v>
      </c>
      <c r="Q229" s="71">
        <v>0</v>
      </c>
      <c r="R229" s="71">
        <v>0</v>
      </c>
      <c r="S229" s="71">
        <v>0</v>
      </c>
      <c r="T229" s="71">
        <v>0</v>
      </c>
      <c r="U229" s="71">
        <v>0</v>
      </c>
      <c r="V229" s="71">
        <v>0</v>
      </c>
      <c r="W229" s="71">
        <v>0</v>
      </c>
      <c r="X229" s="71">
        <v>0</v>
      </c>
      <c r="Y229" s="71">
        <v>0</v>
      </c>
      <c r="Z229" s="71">
        <v>0</v>
      </c>
      <c r="AA229" s="71">
        <v>0</v>
      </c>
      <c r="AB229" s="71">
        <v>0</v>
      </c>
      <c r="AC229" s="71">
        <v>0</v>
      </c>
      <c r="AD229" s="71">
        <v>0</v>
      </c>
      <c r="AE229" s="71">
        <v>0</v>
      </c>
      <c r="AF229" s="71">
        <v>0</v>
      </c>
      <c r="AG229" s="50">
        <v>8135000</v>
      </c>
    </row>
    <row r="230" spans="1:33" s="79" customFormat="1" ht="43.5" customHeight="1" x14ac:dyDescent="0.3">
      <c r="A230" s="98"/>
      <c r="B230" s="101"/>
      <c r="C230" s="104"/>
      <c r="D230" s="104"/>
      <c r="E230" s="104"/>
      <c r="F230" s="88" t="s">
        <v>15</v>
      </c>
      <c r="G230" s="89">
        <v>8135000</v>
      </c>
      <c r="H230" s="90">
        <v>135000</v>
      </c>
      <c r="I230" s="90">
        <v>2000000</v>
      </c>
      <c r="J230" s="90">
        <v>4000000</v>
      </c>
      <c r="K230" s="90">
        <v>2000000</v>
      </c>
      <c r="L230" s="90">
        <v>0</v>
      </c>
      <c r="M230" s="90">
        <v>0</v>
      </c>
      <c r="N230" s="90">
        <v>0</v>
      </c>
      <c r="O230" s="90">
        <v>0</v>
      </c>
      <c r="P230" s="90">
        <v>0</v>
      </c>
      <c r="Q230" s="90">
        <v>0</v>
      </c>
      <c r="R230" s="90">
        <v>0</v>
      </c>
      <c r="S230" s="90">
        <v>0</v>
      </c>
      <c r="T230" s="90">
        <v>0</v>
      </c>
      <c r="U230" s="90">
        <v>0</v>
      </c>
      <c r="V230" s="90">
        <v>0</v>
      </c>
      <c r="W230" s="90">
        <v>0</v>
      </c>
      <c r="X230" s="90">
        <v>0</v>
      </c>
      <c r="Y230" s="90">
        <v>0</v>
      </c>
      <c r="Z230" s="90">
        <v>0</v>
      </c>
      <c r="AA230" s="90">
        <v>0</v>
      </c>
      <c r="AB230" s="90">
        <v>0</v>
      </c>
      <c r="AC230" s="90">
        <v>0</v>
      </c>
      <c r="AD230" s="90">
        <v>0</v>
      </c>
      <c r="AE230" s="90">
        <v>0</v>
      </c>
      <c r="AF230" s="90">
        <v>0</v>
      </c>
      <c r="AG230" s="91">
        <v>8135000</v>
      </c>
    </row>
    <row r="231" spans="1:33" s="79" customFormat="1" ht="43.5" customHeight="1" x14ac:dyDescent="0.3">
      <c r="A231" s="96" t="s">
        <v>150</v>
      </c>
      <c r="B231" s="99" t="s">
        <v>151</v>
      </c>
      <c r="C231" s="102" t="s">
        <v>177</v>
      </c>
      <c r="D231" s="102">
        <v>2016</v>
      </c>
      <c r="E231" s="102">
        <v>2020</v>
      </c>
      <c r="F231" s="41" t="s">
        <v>13</v>
      </c>
      <c r="G231" s="75">
        <v>0</v>
      </c>
      <c r="H231" s="76">
        <v>0</v>
      </c>
      <c r="I231" s="76">
        <v>0</v>
      </c>
      <c r="J231" s="77">
        <v>0</v>
      </c>
      <c r="K231" s="77">
        <v>0</v>
      </c>
      <c r="L231" s="77">
        <v>0</v>
      </c>
      <c r="M231" s="77">
        <v>0</v>
      </c>
      <c r="N231" s="77">
        <v>0</v>
      </c>
      <c r="O231" s="77">
        <v>0</v>
      </c>
      <c r="P231" s="77">
        <v>0</v>
      </c>
      <c r="Q231" s="77">
        <v>0</v>
      </c>
      <c r="R231" s="77">
        <v>0</v>
      </c>
      <c r="S231" s="77">
        <v>0</v>
      </c>
      <c r="T231" s="77">
        <v>0</v>
      </c>
      <c r="U231" s="77">
        <v>0</v>
      </c>
      <c r="V231" s="77">
        <v>0</v>
      </c>
      <c r="W231" s="77">
        <v>0</v>
      </c>
      <c r="X231" s="77">
        <v>0</v>
      </c>
      <c r="Y231" s="77">
        <v>0</v>
      </c>
      <c r="Z231" s="77">
        <v>0</v>
      </c>
      <c r="AA231" s="77">
        <v>0</v>
      </c>
      <c r="AB231" s="77">
        <v>0</v>
      </c>
      <c r="AC231" s="77">
        <v>0</v>
      </c>
      <c r="AD231" s="77">
        <v>0</v>
      </c>
      <c r="AE231" s="77">
        <v>0</v>
      </c>
      <c r="AF231" s="77">
        <v>0</v>
      </c>
      <c r="AG231" s="78">
        <v>0</v>
      </c>
    </row>
    <row r="232" spans="1:33" s="79" customFormat="1" ht="43.5" customHeight="1" x14ac:dyDescent="0.3">
      <c r="A232" s="97"/>
      <c r="B232" s="100"/>
      <c r="C232" s="103"/>
      <c r="D232" s="103"/>
      <c r="E232" s="103"/>
      <c r="F232" s="47" t="s">
        <v>14</v>
      </c>
      <c r="G232" s="48">
        <v>13135000</v>
      </c>
      <c r="H232" s="49">
        <v>1000000</v>
      </c>
      <c r="I232" s="49">
        <v>500000</v>
      </c>
      <c r="J232" s="71">
        <v>7000000</v>
      </c>
      <c r="K232" s="71">
        <v>4500000</v>
      </c>
      <c r="L232" s="71">
        <v>0</v>
      </c>
      <c r="M232" s="71">
        <v>0</v>
      </c>
      <c r="N232" s="71">
        <v>0</v>
      </c>
      <c r="O232" s="71">
        <v>0</v>
      </c>
      <c r="P232" s="71">
        <v>0</v>
      </c>
      <c r="Q232" s="71">
        <v>0</v>
      </c>
      <c r="R232" s="71">
        <v>0</v>
      </c>
      <c r="S232" s="71">
        <v>0</v>
      </c>
      <c r="T232" s="71">
        <v>0</v>
      </c>
      <c r="U232" s="71">
        <v>0</v>
      </c>
      <c r="V232" s="71">
        <v>0</v>
      </c>
      <c r="W232" s="71">
        <v>0</v>
      </c>
      <c r="X232" s="71">
        <v>0</v>
      </c>
      <c r="Y232" s="71">
        <v>0</v>
      </c>
      <c r="Z232" s="71">
        <v>0</v>
      </c>
      <c r="AA232" s="71">
        <v>0</v>
      </c>
      <c r="AB232" s="71">
        <v>0</v>
      </c>
      <c r="AC232" s="71">
        <v>0</v>
      </c>
      <c r="AD232" s="71">
        <v>0</v>
      </c>
      <c r="AE232" s="71">
        <v>0</v>
      </c>
      <c r="AF232" s="71">
        <v>0</v>
      </c>
      <c r="AG232" s="50">
        <v>13000000</v>
      </c>
    </row>
    <row r="233" spans="1:33" s="79" customFormat="1" ht="43.5" customHeight="1" x14ac:dyDescent="0.3">
      <c r="A233" s="98"/>
      <c r="B233" s="101"/>
      <c r="C233" s="104"/>
      <c r="D233" s="104"/>
      <c r="E233" s="104"/>
      <c r="F233" s="88" t="s">
        <v>15</v>
      </c>
      <c r="G233" s="89">
        <v>13135000</v>
      </c>
      <c r="H233" s="90">
        <v>1000000</v>
      </c>
      <c r="I233" s="90">
        <v>500000</v>
      </c>
      <c r="J233" s="90">
        <v>7000000</v>
      </c>
      <c r="K233" s="90">
        <v>4500000</v>
      </c>
      <c r="L233" s="90">
        <v>0</v>
      </c>
      <c r="M233" s="90">
        <v>0</v>
      </c>
      <c r="N233" s="90">
        <v>0</v>
      </c>
      <c r="O233" s="90">
        <v>0</v>
      </c>
      <c r="P233" s="90">
        <v>0</v>
      </c>
      <c r="Q233" s="90">
        <v>0</v>
      </c>
      <c r="R233" s="90">
        <v>0</v>
      </c>
      <c r="S233" s="90">
        <v>0</v>
      </c>
      <c r="T233" s="90">
        <v>0</v>
      </c>
      <c r="U233" s="90">
        <v>0</v>
      </c>
      <c r="V233" s="90">
        <v>0</v>
      </c>
      <c r="W233" s="90">
        <v>0</v>
      </c>
      <c r="X233" s="90">
        <v>0</v>
      </c>
      <c r="Y233" s="90">
        <v>0</v>
      </c>
      <c r="Z233" s="90">
        <v>0</v>
      </c>
      <c r="AA233" s="90">
        <v>0</v>
      </c>
      <c r="AB233" s="90">
        <v>0</v>
      </c>
      <c r="AC233" s="90">
        <v>0</v>
      </c>
      <c r="AD233" s="90">
        <v>0</v>
      </c>
      <c r="AE233" s="90">
        <v>0</v>
      </c>
      <c r="AF233" s="90">
        <v>0</v>
      </c>
      <c r="AG233" s="91">
        <v>13000000</v>
      </c>
    </row>
    <row r="234" spans="1:33" s="79" customFormat="1" ht="37.5" customHeight="1" x14ac:dyDescent="0.3">
      <c r="A234" s="96" t="s">
        <v>152</v>
      </c>
      <c r="B234" s="99" t="s">
        <v>153</v>
      </c>
      <c r="C234" s="102" t="s">
        <v>177</v>
      </c>
      <c r="D234" s="102">
        <v>2016</v>
      </c>
      <c r="E234" s="102">
        <v>2019</v>
      </c>
      <c r="F234" s="41" t="s">
        <v>13</v>
      </c>
      <c r="G234" s="75">
        <v>0</v>
      </c>
      <c r="H234" s="76">
        <v>0</v>
      </c>
      <c r="I234" s="76">
        <v>0</v>
      </c>
      <c r="J234" s="77">
        <v>0</v>
      </c>
      <c r="K234" s="77">
        <v>0</v>
      </c>
      <c r="L234" s="77">
        <v>0</v>
      </c>
      <c r="M234" s="77">
        <v>0</v>
      </c>
      <c r="N234" s="77">
        <v>0</v>
      </c>
      <c r="O234" s="77">
        <v>0</v>
      </c>
      <c r="P234" s="77">
        <v>0</v>
      </c>
      <c r="Q234" s="77">
        <v>0</v>
      </c>
      <c r="R234" s="77">
        <v>0</v>
      </c>
      <c r="S234" s="77">
        <v>0</v>
      </c>
      <c r="T234" s="77">
        <v>0</v>
      </c>
      <c r="U234" s="77">
        <v>0</v>
      </c>
      <c r="V234" s="77">
        <v>0</v>
      </c>
      <c r="W234" s="77">
        <v>0</v>
      </c>
      <c r="X234" s="77">
        <v>0</v>
      </c>
      <c r="Y234" s="77">
        <v>0</v>
      </c>
      <c r="Z234" s="77">
        <v>0</v>
      </c>
      <c r="AA234" s="77">
        <v>0</v>
      </c>
      <c r="AB234" s="77">
        <v>0</v>
      </c>
      <c r="AC234" s="77">
        <v>0</v>
      </c>
      <c r="AD234" s="77">
        <v>0</v>
      </c>
      <c r="AE234" s="77">
        <v>0</v>
      </c>
      <c r="AF234" s="77">
        <v>0</v>
      </c>
      <c r="AG234" s="78">
        <v>0</v>
      </c>
    </row>
    <row r="235" spans="1:33" s="79" customFormat="1" ht="37.5" customHeight="1" x14ac:dyDescent="0.3">
      <c r="A235" s="97"/>
      <c r="B235" s="100"/>
      <c r="C235" s="103"/>
      <c r="D235" s="103"/>
      <c r="E235" s="103"/>
      <c r="F235" s="47" t="s">
        <v>14</v>
      </c>
      <c r="G235" s="48">
        <v>6150100</v>
      </c>
      <c r="H235" s="49">
        <v>2000000</v>
      </c>
      <c r="I235" s="49">
        <v>2000000</v>
      </c>
      <c r="J235" s="71">
        <v>2000000</v>
      </c>
      <c r="K235" s="71">
        <v>0</v>
      </c>
      <c r="L235" s="71">
        <v>0</v>
      </c>
      <c r="M235" s="71">
        <v>0</v>
      </c>
      <c r="N235" s="71">
        <v>0</v>
      </c>
      <c r="O235" s="71">
        <v>0</v>
      </c>
      <c r="P235" s="71">
        <v>0</v>
      </c>
      <c r="Q235" s="71">
        <v>0</v>
      </c>
      <c r="R235" s="71">
        <v>0</v>
      </c>
      <c r="S235" s="71">
        <v>0</v>
      </c>
      <c r="T235" s="71">
        <v>0</v>
      </c>
      <c r="U235" s="71">
        <v>0</v>
      </c>
      <c r="V235" s="71">
        <v>0</v>
      </c>
      <c r="W235" s="71">
        <v>0</v>
      </c>
      <c r="X235" s="71">
        <v>0</v>
      </c>
      <c r="Y235" s="71">
        <v>0</v>
      </c>
      <c r="Z235" s="71">
        <v>0</v>
      </c>
      <c r="AA235" s="71">
        <v>0</v>
      </c>
      <c r="AB235" s="71">
        <v>0</v>
      </c>
      <c r="AC235" s="71">
        <v>0</v>
      </c>
      <c r="AD235" s="71">
        <v>0</v>
      </c>
      <c r="AE235" s="71">
        <v>0</v>
      </c>
      <c r="AF235" s="71">
        <v>0</v>
      </c>
      <c r="AG235" s="50">
        <v>6000000</v>
      </c>
    </row>
    <row r="236" spans="1:33" s="79" customFormat="1" ht="37.5" customHeight="1" x14ac:dyDescent="0.3">
      <c r="A236" s="98"/>
      <c r="B236" s="101"/>
      <c r="C236" s="104"/>
      <c r="D236" s="104"/>
      <c r="E236" s="104"/>
      <c r="F236" s="88" t="s">
        <v>15</v>
      </c>
      <c r="G236" s="89">
        <v>6150100</v>
      </c>
      <c r="H236" s="90">
        <v>2000000</v>
      </c>
      <c r="I236" s="90">
        <v>2000000</v>
      </c>
      <c r="J236" s="90">
        <v>2000000</v>
      </c>
      <c r="K236" s="90">
        <v>0</v>
      </c>
      <c r="L236" s="90">
        <v>0</v>
      </c>
      <c r="M236" s="90">
        <v>0</v>
      </c>
      <c r="N236" s="90">
        <v>0</v>
      </c>
      <c r="O236" s="90">
        <v>0</v>
      </c>
      <c r="P236" s="90">
        <v>0</v>
      </c>
      <c r="Q236" s="90">
        <v>0</v>
      </c>
      <c r="R236" s="90">
        <v>0</v>
      </c>
      <c r="S236" s="90">
        <v>0</v>
      </c>
      <c r="T236" s="90">
        <v>0</v>
      </c>
      <c r="U236" s="90">
        <v>0</v>
      </c>
      <c r="V236" s="90">
        <v>0</v>
      </c>
      <c r="W236" s="90">
        <v>0</v>
      </c>
      <c r="X236" s="90">
        <v>0</v>
      </c>
      <c r="Y236" s="90">
        <v>0</v>
      </c>
      <c r="Z236" s="90">
        <v>0</v>
      </c>
      <c r="AA236" s="90">
        <v>0</v>
      </c>
      <c r="AB236" s="90">
        <v>0</v>
      </c>
      <c r="AC236" s="90">
        <v>0</v>
      </c>
      <c r="AD236" s="90">
        <v>0</v>
      </c>
      <c r="AE236" s="90">
        <v>0</v>
      </c>
      <c r="AF236" s="90">
        <v>0</v>
      </c>
      <c r="AG236" s="91">
        <v>6000000</v>
      </c>
    </row>
  </sheetData>
  <mergeCells count="365">
    <mergeCell ref="S1:V1"/>
    <mergeCell ref="O2:R2"/>
    <mergeCell ref="O3:Q3"/>
    <mergeCell ref="S3:U4"/>
    <mergeCell ref="B5:G5"/>
    <mergeCell ref="A6:A7"/>
    <mergeCell ref="B6:B7"/>
    <mergeCell ref="C6:C7"/>
    <mergeCell ref="D6:E6"/>
    <mergeCell ref="G6:G7"/>
    <mergeCell ref="A15:A17"/>
    <mergeCell ref="B15:E17"/>
    <mergeCell ref="A18:A20"/>
    <mergeCell ref="B18:E20"/>
    <mergeCell ref="A21:A23"/>
    <mergeCell ref="B21:E23"/>
    <mergeCell ref="H6:L6"/>
    <mergeCell ref="AG6:AG7"/>
    <mergeCell ref="A9:A11"/>
    <mergeCell ref="B9:E11"/>
    <mergeCell ref="A12:A14"/>
    <mergeCell ref="B12:E14"/>
    <mergeCell ref="A24:A26"/>
    <mergeCell ref="B24:B26"/>
    <mergeCell ref="C24:C26"/>
    <mergeCell ref="D24:D26"/>
    <mergeCell ref="E24:E26"/>
    <mergeCell ref="A27:A29"/>
    <mergeCell ref="B27:B29"/>
    <mergeCell ref="C27:C29"/>
    <mergeCell ref="D27:D29"/>
    <mergeCell ref="E27:E29"/>
    <mergeCell ref="A30:A32"/>
    <mergeCell ref="B30:B32"/>
    <mergeCell ref="C30:C32"/>
    <mergeCell ref="D30:D32"/>
    <mergeCell ref="E30:E32"/>
    <mergeCell ref="A33:A35"/>
    <mergeCell ref="B33:B35"/>
    <mergeCell ref="C33:C35"/>
    <mergeCell ref="D33:D35"/>
    <mergeCell ref="E33:E35"/>
    <mergeCell ref="A36:A38"/>
    <mergeCell ref="B36:B38"/>
    <mergeCell ref="C36:C38"/>
    <mergeCell ref="D36:D38"/>
    <mergeCell ref="E36:E38"/>
    <mergeCell ref="A39:A41"/>
    <mergeCell ref="B39:B41"/>
    <mergeCell ref="C39:C41"/>
    <mergeCell ref="D39:D41"/>
    <mergeCell ref="E39:E41"/>
    <mergeCell ref="A42:A44"/>
    <mergeCell ref="B42:B44"/>
    <mergeCell ref="C42:C44"/>
    <mergeCell ref="D42:D44"/>
    <mergeCell ref="E42:E44"/>
    <mergeCell ref="A45:A47"/>
    <mergeCell ref="B45:B47"/>
    <mergeCell ref="C45:C47"/>
    <mergeCell ref="D45:D47"/>
    <mergeCell ref="E45:E47"/>
    <mergeCell ref="A48:A50"/>
    <mergeCell ref="B48:B50"/>
    <mergeCell ref="C48:C50"/>
    <mergeCell ref="D48:D50"/>
    <mergeCell ref="E48:E50"/>
    <mergeCell ref="A51:A53"/>
    <mergeCell ref="B51:B53"/>
    <mergeCell ref="C51:C53"/>
    <mergeCell ref="D51:D53"/>
    <mergeCell ref="E51:E53"/>
    <mergeCell ref="A60:A62"/>
    <mergeCell ref="B60:B62"/>
    <mergeCell ref="C60:C62"/>
    <mergeCell ref="D60:D62"/>
    <mergeCell ref="E60:E62"/>
    <mergeCell ref="A63:A65"/>
    <mergeCell ref="B63:E65"/>
    <mergeCell ref="A54:A56"/>
    <mergeCell ref="B54:B56"/>
    <mergeCell ref="C54:C56"/>
    <mergeCell ref="D54:D56"/>
    <mergeCell ref="E54:E56"/>
    <mergeCell ref="A57:A59"/>
    <mergeCell ref="B57:B59"/>
    <mergeCell ref="C57:C59"/>
    <mergeCell ref="D57:D59"/>
    <mergeCell ref="E57:E59"/>
    <mergeCell ref="A66:A68"/>
    <mergeCell ref="B66:B68"/>
    <mergeCell ref="C66:C68"/>
    <mergeCell ref="D66:D68"/>
    <mergeCell ref="E66:E68"/>
    <mergeCell ref="A69:A71"/>
    <mergeCell ref="B69:B71"/>
    <mergeCell ref="C69:C71"/>
    <mergeCell ref="D69:D71"/>
    <mergeCell ref="E69:E71"/>
    <mergeCell ref="A72:A74"/>
    <mergeCell ref="B72:B74"/>
    <mergeCell ref="C72:C74"/>
    <mergeCell ref="D72:D74"/>
    <mergeCell ref="E72:E74"/>
    <mergeCell ref="A75:A77"/>
    <mergeCell ref="B75:B77"/>
    <mergeCell ref="C75:C77"/>
    <mergeCell ref="D75:D77"/>
    <mergeCell ref="E75:E77"/>
    <mergeCell ref="A78:A80"/>
    <mergeCell ref="B78:B80"/>
    <mergeCell ref="C78:C80"/>
    <mergeCell ref="D78:D80"/>
    <mergeCell ref="E78:E80"/>
    <mergeCell ref="A81:A83"/>
    <mergeCell ref="B81:B83"/>
    <mergeCell ref="C81:C83"/>
    <mergeCell ref="D81:D83"/>
    <mergeCell ref="E81:E83"/>
    <mergeCell ref="A84:A86"/>
    <mergeCell ref="B84:E86"/>
    <mergeCell ref="A87:A89"/>
    <mergeCell ref="B87:E89"/>
    <mergeCell ref="A90:A92"/>
    <mergeCell ref="B90:B92"/>
    <mergeCell ref="C90:C92"/>
    <mergeCell ref="D90:D92"/>
    <mergeCell ref="E90:E92"/>
    <mergeCell ref="A93:A95"/>
    <mergeCell ref="B93:B95"/>
    <mergeCell ref="C93:C95"/>
    <mergeCell ref="D93:D95"/>
    <mergeCell ref="E93:E95"/>
    <mergeCell ref="A96:A98"/>
    <mergeCell ref="B96:B98"/>
    <mergeCell ref="C96:C98"/>
    <mergeCell ref="D96:D98"/>
    <mergeCell ref="E96:E98"/>
    <mergeCell ref="A99:A101"/>
    <mergeCell ref="B99:B101"/>
    <mergeCell ref="C99:C101"/>
    <mergeCell ref="D99:D101"/>
    <mergeCell ref="E99:E101"/>
    <mergeCell ref="A102:A104"/>
    <mergeCell ref="B102:B104"/>
    <mergeCell ref="C102:C104"/>
    <mergeCell ref="D102:D104"/>
    <mergeCell ref="E102:E104"/>
    <mergeCell ref="A105:A107"/>
    <mergeCell ref="B105:B107"/>
    <mergeCell ref="C105:C107"/>
    <mergeCell ref="D105:D107"/>
    <mergeCell ref="E105:E107"/>
    <mergeCell ref="A108:A110"/>
    <mergeCell ref="B108:B110"/>
    <mergeCell ref="C108:C110"/>
    <mergeCell ref="D108:D110"/>
    <mergeCell ref="E108:E110"/>
    <mergeCell ref="A111:A113"/>
    <mergeCell ref="B111:B113"/>
    <mergeCell ref="C111:C113"/>
    <mergeCell ref="D111:D113"/>
    <mergeCell ref="E111:E113"/>
    <mergeCell ref="A114:A116"/>
    <mergeCell ref="B114:B116"/>
    <mergeCell ref="C114:C116"/>
    <mergeCell ref="D114:D116"/>
    <mergeCell ref="E114:E116"/>
    <mergeCell ref="A117:A119"/>
    <mergeCell ref="B117:B119"/>
    <mergeCell ref="C117:C119"/>
    <mergeCell ref="D117:D119"/>
    <mergeCell ref="E117:E119"/>
    <mergeCell ref="A120:A122"/>
    <mergeCell ref="B120:B122"/>
    <mergeCell ref="C120:C122"/>
    <mergeCell ref="D120:D122"/>
    <mergeCell ref="E120:E122"/>
    <mergeCell ref="A126:A128"/>
    <mergeCell ref="B126:E128"/>
    <mergeCell ref="A129:A131"/>
    <mergeCell ref="B129:B131"/>
    <mergeCell ref="C129:C131"/>
    <mergeCell ref="D129:D131"/>
    <mergeCell ref="E129:E131"/>
    <mergeCell ref="A123:A125"/>
    <mergeCell ref="B123:B125"/>
    <mergeCell ref="C123:C125"/>
    <mergeCell ref="D123:D125"/>
    <mergeCell ref="E123:E125"/>
    <mergeCell ref="A132:A134"/>
    <mergeCell ref="B132:B134"/>
    <mergeCell ref="C132:C134"/>
    <mergeCell ref="D132:D134"/>
    <mergeCell ref="E132:E134"/>
    <mergeCell ref="A135:A137"/>
    <mergeCell ref="B135:B137"/>
    <mergeCell ref="C135:C137"/>
    <mergeCell ref="D135:D137"/>
    <mergeCell ref="E135:E137"/>
    <mergeCell ref="A138:A140"/>
    <mergeCell ref="B138:B140"/>
    <mergeCell ref="C138:C140"/>
    <mergeCell ref="D138:D140"/>
    <mergeCell ref="E138:E140"/>
    <mergeCell ref="A141:A143"/>
    <mergeCell ref="B141:B143"/>
    <mergeCell ref="C141:C143"/>
    <mergeCell ref="D141:D143"/>
    <mergeCell ref="E141:E143"/>
    <mergeCell ref="A144:A146"/>
    <mergeCell ref="B144:B146"/>
    <mergeCell ref="C144:C146"/>
    <mergeCell ref="D144:D146"/>
    <mergeCell ref="E144:E146"/>
    <mergeCell ref="A147:A149"/>
    <mergeCell ref="B147:B149"/>
    <mergeCell ref="C147:C149"/>
    <mergeCell ref="D147:D149"/>
    <mergeCell ref="E147:E149"/>
    <mergeCell ref="A150:A152"/>
    <mergeCell ref="B150:B152"/>
    <mergeCell ref="C150:C152"/>
    <mergeCell ref="D150:D152"/>
    <mergeCell ref="E150:E152"/>
    <mergeCell ref="A153:A155"/>
    <mergeCell ref="B153:B155"/>
    <mergeCell ref="C153:C155"/>
    <mergeCell ref="D153:D155"/>
    <mergeCell ref="E153:E155"/>
    <mergeCell ref="A156:A158"/>
    <mergeCell ref="B156:B158"/>
    <mergeCell ref="C156:C158"/>
    <mergeCell ref="D156:D158"/>
    <mergeCell ref="E156:E158"/>
    <mergeCell ref="A159:A161"/>
    <mergeCell ref="B159:B161"/>
    <mergeCell ref="C159:C161"/>
    <mergeCell ref="D159:D161"/>
    <mergeCell ref="E159:E161"/>
    <mergeCell ref="A162:A164"/>
    <mergeCell ref="B162:B164"/>
    <mergeCell ref="C162:C164"/>
    <mergeCell ref="D162:D164"/>
    <mergeCell ref="E162:E164"/>
    <mergeCell ref="A165:A167"/>
    <mergeCell ref="B165:B167"/>
    <mergeCell ref="C165:C167"/>
    <mergeCell ref="D165:D167"/>
    <mergeCell ref="E165:E167"/>
    <mergeCell ref="A168:A170"/>
    <mergeCell ref="B168:B170"/>
    <mergeCell ref="C168:C170"/>
    <mergeCell ref="D168:D170"/>
    <mergeCell ref="E168:E170"/>
    <mergeCell ref="A171:A173"/>
    <mergeCell ref="B171:B173"/>
    <mergeCell ref="C171:C173"/>
    <mergeCell ref="D171:D173"/>
    <mergeCell ref="E171:E173"/>
    <mergeCell ref="A174:A176"/>
    <mergeCell ref="B174:B176"/>
    <mergeCell ref="C174:C176"/>
    <mergeCell ref="D174:D176"/>
    <mergeCell ref="E174:E176"/>
    <mergeCell ref="A177:A179"/>
    <mergeCell ref="B177:B179"/>
    <mergeCell ref="C177:C179"/>
    <mergeCell ref="D177:D179"/>
    <mergeCell ref="E177:E179"/>
    <mergeCell ref="A180:A182"/>
    <mergeCell ref="B180:B182"/>
    <mergeCell ref="C180:C182"/>
    <mergeCell ref="D180:D182"/>
    <mergeCell ref="E180:E182"/>
    <mergeCell ref="A183:A185"/>
    <mergeCell ref="B183:B185"/>
    <mergeCell ref="C183:C185"/>
    <mergeCell ref="D183:D185"/>
    <mergeCell ref="E183:E185"/>
    <mergeCell ref="A186:A188"/>
    <mergeCell ref="B186:B188"/>
    <mergeCell ref="C186:C188"/>
    <mergeCell ref="D186:D188"/>
    <mergeCell ref="E186:E188"/>
    <mergeCell ref="A189:A191"/>
    <mergeCell ref="B189:B191"/>
    <mergeCell ref="C189:C191"/>
    <mergeCell ref="D189:D191"/>
    <mergeCell ref="E189:E191"/>
    <mergeCell ref="A192:A194"/>
    <mergeCell ref="B192:B194"/>
    <mergeCell ref="C192:C194"/>
    <mergeCell ref="D192:D194"/>
    <mergeCell ref="E192:E194"/>
    <mergeCell ref="A195:A197"/>
    <mergeCell ref="B195:B197"/>
    <mergeCell ref="C195:C197"/>
    <mergeCell ref="D195:D197"/>
    <mergeCell ref="E195:E197"/>
    <mergeCell ref="A198:A200"/>
    <mergeCell ref="B198:B200"/>
    <mergeCell ref="C198:C200"/>
    <mergeCell ref="D198:D200"/>
    <mergeCell ref="E198:E200"/>
    <mergeCell ref="A201:A203"/>
    <mergeCell ref="B201:B203"/>
    <mergeCell ref="C201:C203"/>
    <mergeCell ref="D201:D203"/>
    <mergeCell ref="E201:E203"/>
    <mergeCell ref="A204:A206"/>
    <mergeCell ref="B204:B206"/>
    <mergeCell ref="C204:C206"/>
    <mergeCell ref="D204:D206"/>
    <mergeCell ref="E204:E206"/>
    <mergeCell ref="A207:A209"/>
    <mergeCell ref="B207:B209"/>
    <mergeCell ref="C207:C209"/>
    <mergeCell ref="D207:D209"/>
    <mergeCell ref="E207:E209"/>
    <mergeCell ref="A210:A212"/>
    <mergeCell ref="B210:B212"/>
    <mergeCell ref="C210:C212"/>
    <mergeCell ref="D210:D212"/>
    <mergeCell ref="E210:E212"/>
    <mergeCell ref="A213:A215"/>
    <mergeCell ref="B213:B215"/>
    <mergeCell ref="C213:C215"/>
    <mergeCell ref="D213:D215"/>
    <mergeCell ref="E213:E215"/>
    <mergeCell ref="A216:A218"/>
    <mergeCell ref="B216:B218"/>
    <mergeCell ref="C216:C218"/>
    <mergeCell ref="D216:D218"/>
    <mergeCell ref="E216:E218"/>
    <mergeCell ref="A219:A221"/>
    <mergeCell ref="B219:B221"/>
    <mergeCell ref="C219:C221"/>
    <mergeCell ref="D219:D221"/>
    <mergeCell ref="E219:E221"/>
    <mergeCell ref="A222:A224"/>
    <mergeCell ref="B222:B224"/>
    <mergeCell ref="C222:C224"/>
    <mergeCell ref="D222:D224"/>
    <mergeCell ref="E222:E224"/>
    <mergeCell ref="A225:A227"/>
    <mergeCell ref="B225:B227"/>
    <mergeCell ref="C225:C227"/>
    <mergeCell ref="D225:D227"/>
    <mergeCell ref="E225:E227"/>
    <mergeCell ref="A234:A236"/>
    <mergeCell ref="B234:B236"/>
    <mergeCell ref="C234:C236"/>
    <mergeCell ref="D234:D236"/>
    <mergeCell ref="E234:E236"/>
    <mergeCell ref="A228:A230"/>
    <mergeCell ref="B228:B230"/>
    <mergeCell ref="C228:C230"/>
    <mergeCell ref="D228:D230"/>
    <mergeCell ref="E228:E230"/>
    <mergeCell ref="A231:A233"/>
    <mergeCell ref="B231:B233"/>
    <mergeCell ref="C231:C233"/>
    <mergeCell ref="D231:D233"/>
    <mergeCell ref="E231:E233"/>
  </mergeCells>
  <pageMargins left="0.70866141732283472" right="0.70866141732283472" top="0.74803149606299213" bottom="0.74803149606299213" header="0.31496062992125984" footer="0.31496062992125984"/>
  <pageSetup paperSize="8" scale="30" pageOrder="overThenDown" orientation="landscape" r:id="rId1"/>
  <rowBreaks count="4" manualBreakCount="4">
    <brk id="62" max="32" man="1"/>
    <brk id="110" max="32" man="1"/>
    <brk id="164" max="32" man="1"/>
    <brk id="224" max="32" man="1"/>
  </rowBreaks>
  <colBreaks count="1" manualBreakCount="1">
    <brk id="21" max="2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zmiany</vt:lpstr>
      <vt:lpstr>zmiany!Obszar_wydruku</vt:lpstr>
      <vt:lpstr>zmiany!Tytuły_wydruku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Szewczyk-Fortuna Monika</cp:lastModifiedBy>
  <cp:lastPrinted>2017-09-22T00:48:19Z</cp:lastPrinted>
  <dcterms:created xsi:type="dcterms:W3CDTF">2017-09-22T00:24:45Z</dcterms:created>
  <dcterms:modified xsi:type="dcterms:W3CDTF">2017-09-28T09:37:09Z</dcterms:modified>
</cp:coreProperties>
</file>