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to\Desktop\Sprzątanie I\"/>
    </mc:Choice>
  </mc:AlternateContent>
  <bookViews>
    <workbookView xWindow="0" yWindow="0" windowWidth="28800" windowHeight="12435"/>
  </bookViews>
  <sheets>
    <sheet name="01.02.2022-30.06.2023" sheetId="1" r:id="rId1"/>
  </sheets>
  <calcPr calcId="152511"/>
</workbook>
</file>

<file path=xl/calcChain.xml><?xml version="1.0" encoding="utf-8"?>
<calcChain xmlns="http://schemas.openxmlformats.org/spreadsheetml/2006/main">
  <c r="U36" i="1" l="1"/>
  <c r="U37" i="1" s="1"/>
  <c r="U16" i="1"/>
  <c r="U17" i="1" s="1"/>
  <c r="G32" i="1" l="1"/>
  <c r="G12" i="1"/>
  <c r="L32" i="1" l="1"/>
  <c r="L12" i="1"/>
  <c r="T36" i="1" l="1"/>
  <c r="T37" i="1" s="1"/>
  <c r="T16" i="1"/>
  <c r="T17" i="1" s="1"/>
  <c r="J16" i="1" l="1"/>
  <c r="R16" i="1"/>
  <c r="R17" i="1" s="1"/>
  <c r="S16" i="1" l="1"/>
  <c r="S17" i="1" s="1"/>
  <c r="R36" i="1"/>
  <c r="R37" i="1" s="1"/>
  <c r="D16" i="1" l="1"/>
  <c r="S36" i="1"/>
  <c r="S37" i="1" s="1"/>
  <c r="D36" i="1"/>
  <c r="D37" i="1" s="1"/>
  <c r="M36" i="1" l="1"/>
  <c r="M37" i="1" s="1"/>
  <c r="M16" i="1" l="1"/>
  <c r="M17" i="1" s="1"/>
  <c r="Q36" i="1" l="1"/>
  <c r="Q37" i="1" s="1"/>
  <c r="O36" i="1"/>
  <c r="O37" i="1" s="1"/>
  <c r="N36" i="1"/>
  <c r="N37" i="1" s="1"/>
  <c r="L36" i="1"/>
  <c r="L37" i="1" s="1"/>
  <c r="K36" i="1"/>
  <c r="K37" i="1" s="1"/>
  <c r="J36" i="1"/>
  <c r="J37" i="1" s="1"/>
  <c r="I36" i="1"/>
  <c r="I37" i="1" s="1"/>
  <c r="H36" i="1"/>
  <c r="H37" i="1" s="1"/>
  <c r="G36" i="1"/>
  <c r="G37" i="1" s="1"/>
  <c r="F36" i="1"/>
  <c r="F37" i="1" s="1"/>
  <c r="E36" i="1"/>
  <c r="P32" i="1"/>
  <c r="Q16" i="1"/>
  <c r="Q17" i="1" s="1"/>
  <c r="O16" i="1"/>
  <c r="O17" i="1" s="1"/>
  <c r="N16" i="1"/>
  <c r="N17" i="1" s="1"/>
  <c r="L16" i="1"/>
  <c r="L17" i="1" s="1"/>
  <c r="K16" i="1"/>
  <c r="K17" i="1" s="1"/>
  <c r="J17" i="1"/>
  <c r="I16" i="1"/>
  <c r="I17" i="1" s="1"/>
  <c r="H16" i="1"/>
  <c r="H17" i="1" s="1"/>
  <c r="G16" i="1"/>
  <c r="G17" i="1" s="1"/>
  <c r="F16" i="1"/>
  <c r="F17" i="1" s="1"/>
  <c r="E16" i="1"/>
  <c r="E17" i="1" s="1"/>
  <c r="P12" i="1"/>
  <c r="E37" i="1" l="1"/>
  <c r="D17" i="1"/>
  <c r="P16" i="1"/>
  <c r="P17" i="1" s="1"/>
  <c r="P36" i="1"/>
  <c r="P37" i="1" s="1"/>
  <c r="L40" i="1" l="1"/>
</calcChain>
</file>

<file path=xl/sharedStrings.xml><?xml version="1.0" encoding="utf-8"?>
<sst xmlns="http://schemas.openxmlformats.org/spreadsheetml/2006/main" count="143" uniqueCount="42">
  <si>
    <t>Formularz  cenowy</t>
  </si>
  <si>
    <t>Kalkulacja usługi sprzątania obiektów i nieruchomosci użytkowanych przez Miejski Ośrodek Pomocy Społecznej w Krakowie</t>
  </si>
  <si>
    <t>CZĘŚĆ I</t>
  </si>
  <si>
    <t>L.p.</t>
  </si>
  <si>
    <t>Lokalizacja</t>
  </si>
  <si>
    <t>Stawka podatku VAT</t>
  </si>
  <si>
    <t>os. Teatralne 24</t>
  </si>
  <si>
    <t>os. Szkolne 34</t>
  </si>
  <si>
    <t>os. Szkolne 35</t>
  </si>
  <si>
    <t xml:space="preserve">ul. Józefińska 14 </t>
  </si>
  <si>
    <t xml:space="preserve">ul. Józefińska 14/1 </t>
  </si>
  <si>
    <t xml:space="preserve">ul. Rzeźnicza 2 </t>
  </si>
  <si>
    <t>ul. Praska 52</t>
  </si>
  <si>
    <t>ul. Na Kozłówce 27</t>
  </si>
  <si>
    <t>ul. Radzikowskiego 39</t>
  </si>
  <si>
    <t>ul. Mazowiecka 4-6</t>
  </si>
  <si>
    <t>ul. Mostowa 4</t>
  </si>
  <si>
    <t>ul. Limanowskiego 13/5 i 6</t>
  </si>
  <si>
    <t>ul. Rakowicka 21/4</t>
  </si>
  <si>
    <t>Czas realizacji usługi [miesiące]</t>
  </si>
  <si>
    <t>Ilość osób sprzątających</t>
  </si>
  <si>
    <t>Częstotliwość realizacji usługi</t>
  </si>
  <si>
    <t>codziennie</t>
  </si>
  <si>
    <t>Okres realizacji usługi</t>
  </si>
  <si>
    <t>Powierzchnia do sprzątania w budynku [m2]</t>
  </si>
  <si>
    <t>Cena brutto za sprzątanie 1 m2 powierzchni w budynku w okresie 1 miesiąca (wiersz 7 + wiersz 8)</t>
  </si>
  <si>
    <r>
      <t>Wartość robocizny pracowników zatrudnionych na podstawie umowy o pracę za sprzątanie 1 m</t>
    </r>
    <r>
      <rPr>
        <sz val="10"/>
        <rFont val="Times New Roman"/>
        <family val="1"/>
        <charset val="238"/>
      </rPr>
      <t>²</t>
    </r>
    <r>
      <rPr>
        <sz val="10"/>
        <rFont val="Arial"/>
        <family val="2"/>
        <charset val="238"/>
      </rPr>
      <t xml:space="preserve"> powierzchni za miesiąc kalendarzowy</t>
    </r>
  </si>
  <si>
    <t>wartość pozostałych składowych ceny (środki czystości, środki higieniczne, urządzenia itp.) za jeden miesiąc kalendarzowy</t>
  </si>
  <si>
    <t>Miesięczny koszt brutto sprzątania powierzchni w danym budynku (wiersz 5 x wiersz 6)</t>
  </si>
  <si>
    <t>Łączny koszt sprzątania budynku w okresie realizacji umowy (wiersz 1 x wiersz 9)</t>
  </si>
  <si>
    <t xml:space="preserve">Łączny koszt brutto sprzątania powierzchni we wszystkich budynkach w okresie obowiązywania umowy (suma kol. 1 do 12 w wierszu 10) </t>
  </si>
  <si>
    <t>ul. Mazowiecka 21 - Piętro VI i VII</t>
  </si>
  <si>
    <t>ul. Mazowiecka 4-6, piętro IV</t>
  </si>
  <si>
    <t>ul. Naczelna 12 A</t>
  </si>
  <si>
    <t>ul. Ludwisarzy 12</t>
  </si>
  <si>
    <t xml:space="preserve">ul. Na Kozłówce 10 - piętro I </t>
  </si>
  <si>
    <t>raz na kwartał</t>
  </si>
  <si>
    <t>01.02.2022 - 31.12.2022</t>
  </si>
  <si>
    <t>01.01.2023 - 30.06.2023</t>
  </si>
  <si>
    <t>w okresie 01.02.2022 - 31.12.2022</t>
  </si>
  <si>
    <t>SUMA</t>
  </si>
  <si>
    <t>os. Szkolne 27/3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</si>
</sst>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Fill="1" applyBorder="1"/>
    <xf numFmtId="0" fontId="0" fillId="4" borderId="0" xfId="0" applyFill="1"/>
    <xf numFmtId="164" fontId="0" fillId="4" borderId="0" xfId="0" applyNumberFormat="1" applyFill="1"/>
    <xf numFmtId="4" fontId="0" fillId="4" borderId="0" xfId="0" applyNumberFormat="1" applyFill="1"/>
    <xf numFmtId="164" fontId="0" fillId="4" borderId="0" xfId="0" applyNumberFormat="1" applyFill="1" applyBorder="1"/>
    <xf numFmtId="0" fontId="0" fillId="4" borderId="0" xfId="0" applyFill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 applyProtection="1">
      <alignment horizontal="center" vertical="center"/>
    </xf>
    <xf numFmtId="164" fontId="1" fillId="0" borderId="24" xfId="0" applyNumberFormat="1" applyFont="1" applyFill="1" applyBorder="1" applyAlignment="1" applyProtection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4" fontId="1" fillId="4" borderId="27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" fontId="1" fillId="4" borderId="33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164" fontId="7" fillId="5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9" fontId="0" fillId="0" borderId="0" xfId="0" applyNumberFormat="1"/>
    <xf numFmtId="2" fontId="1" fillId="0" borderId="19" xfId="0" applyNumberFormat="1" applyFont="1" applyFill="1" applyBorder="1" applyAlignment="1">
      <alignment horizontal="center" vertical="center"/>
    </xf>
    <xf numFmtId="9" fontId="1" fillId="0" borderId="30" xfId="0" applyNumberFormat="1" applyFont="1" applyFill="1" applyBorder="1" applyAlignment="1">
      <alignment horizontal="center" vertical="center"/>
    </xf>
    <xf numFmtId="9" fontId="1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topLeftCell="A22" zoomScale="80" zoomScaleNormal="80" workbookViewId="0">
      <selection activeCell="J52" sqref="J52"/>
    </sheetView>
  </sheetViews>
  <sheetFormatPr defaultRowHeight="12.75" x14ac:dyDescent="0.2"/>
  <cols>
    <col min="2" max="2" width="48.140625" customWidth="1"/>
    <col min="3" max="3" width="15" customWidth="1"/>
    <col min="4" max="4" width="22.7109375" customWidth="1"/>
    <col min="5" max="5" width="22" customWidth="1"/>
    <col min="6" max="6" width="25.85546875" customWidth="1"/>
    <col min="7" max="7" width="24.42578125" customWidth="1"/>
    <col min="8" max="8" width="24" customWidth="1"/>
    <col min="9" max="9" width="23" customWidth="1"/>
    <col min="10" max="10" width="23.28515625" customWidth="1"/>
    <col min="11" max="11" width="25.5703125" customWidth="1"/>
    <col min="12" max="12" width="25.42578125" customWidth="1"/>
    <col min="13" max="13" width="24.7109375" customWidth="1"/>
    <col min="14" max="14" width="24" customWidth="1"/>
    <col min="15" max="15" width="24.42578125" customWidth="1"/>
    <col min="16" max="16" width="22.28515625" customWidth="1"/>
    <col min="17" max="17" width="23.42578125" customWidth="1"/>
    <col min="18" max="18" width="24.140625" customWidth="1"/>
    <col min="19" max="21" width="24.5703125" customWidth="1"/>
  </cols>
  <sheetData>
    <row r="1" spans="1:21" ht="30.7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6"/>
    </row>
    <row r="2" spans="1:21" s="60" customFormat="1" ht="23.25" customHeight="1" x14ac:dyDescent="0.2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59"/>
    </row>
    <row r="3" spans="1:21" ht="24.75" customHeight="1" thickBot="1" x14ac:dyDescent="0.25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"/>
    </row>
    <row r="4" spans="1:21" ht="15" customHeight="1" x14ac:dyDescent="0.2">
      <c r="A4" s="75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ht="13.5" customHeight="1" thickBo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30.75" customHeight="1" x14ac:dyDescent="0.2">
      <c r="A6" s="68" t="s">
        <v>3</v>
      </c>
      <c r="B6" s="70" t="s">
        <v>4</v>
      </c>
      <c r="C6" s="72" t="s">
        <v>5</v>
      </c>
      <c r="D6" s="20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31</v>
      </c>
      <c r="N6" s="21" t="s">
        <v>32</v>
      </c>
      <c r="O6" s="21" t="s">
        <v>16</v>
      </c>
      <c r="P6" s="21" t="s">
        <v>17</v>
      </c>
      <c r="Q6" s="21" t="s">
        <v>18</v>
      </c>
      <c r="R6" s="50" t="s">
        <v>35</v>
      </c>
      <c r="S6" s="22" t="s">
        <v>33</v>
      </c>
      <c r="T6" s="22" t="s">
        <v>41</v>
      </c>
      <c r="U6" s="22" t="s">
        <v>34</v>
      </c>
    </row>
    <row r="7" spans="1:21" x14ac:dyDescent="0.2">
      <c r="A7" s="69"/>
      <c r="B7" s="71"/>
      <c r="C7" s="73"/>
      <c r="D7" s="23">
        <v>1</v>
      </c>
      <c r="E7" s="17">
        <v>2</v>
      </c>
      <c r="F7" s="2">
        <v>3</v>
      </c>
      <c r="G7" s="17">
        <v>4</v>
      </c>
      <c r="H7" s="2">
        <v>5</v>
      </c>
      <c r="I7" s="17">
        <v>6</v>
      </c>
      <c r="J7" s="2">
        <v>7</v>
      </c>
      <c r="K7" s="17">
        <v>8</v>
      </c>
      <c r="L7" s="2">
        <v>9</v>
      </c>
      <c r="M7" s="19">
        <v>10</v>
      </c>
      <c r="N7" s="2">
        <v>11</v>
      </c>
      <c r="O7" s="19">
        <v>12</v>
      </c>
      <c r="P7" s="2">
        <v>13</v>
      </c>
      <c r="Q7" s="19">
        <v>14</v>
      </c>
      <c r="R7" s="2">
        <v>15</v>
      </c>
      <c r="S7" s="19">
        <v>16</v>
      </c>
      <c r="T7" s="19">
        <v>17</v>
      </c>
      <c r="U7" s="52">
        <v>18</v>
      </c>
    </row>
    <row r="8" spans="1:21" x14ac:dyDescent="0.2">
      <c r="A8" s="3">
        <v>1</v>
      </c>
      <c r="B8" s="4" t="s">
        <v>19</v>
      </c>
      <c r="C8" s="63">
        <v>0.23</v>
      </c>
      <c r="D8" s="23">
        <v>11</v>
      </c>
      <c r="E8" s="23">
        <v>11</v>
      </c>
      <c r="F8" s="23">
        <v>11</v>
      </c>
      <c r="G8" s="23">
        <v>11</v>
      </c>
      <c r="H8" s="23">
        <v>11</v>
      </c>
      <c r="I8" s="23">
        <v>11</v>
      </c>
      <c r="J8" s="23">
        <v>11</v>
      </c>
      <c r="K8" s="23">
        <v>11</v>
      </c>
      <c r="L8" s="23">
        <v>11</v>
      </c>
      <c r="M8" s="23">
        <v>11</v>
      </c>
      <c r="N8" s="23">
        <v>11</v>
      </c>
      <c r="O8" s="23">
        <v>11</v>
      </c>
      <c r="P8" s="23">
        <v>11</v>
      </c>
      <c r="Q8" s="23">
        <v>11</v>
      </c>
      <c r="R8" s="23">
        <v>11</v>
      </c>
      <c r="S8" s="2">
        <v>11</v>
      </c>
      <c r="T8" s="2">
        <v>11</v>
      </c>
      <c r="U8" s="52">
        <v>4</v>
      </c>
    </row>
    <row r="9" spans="1:21" x14ac:dyDescent="0.2">
      <c r="A9" s="3">
        <v>2</v>
      </c>
      <c r="B9" s="4" t="s">
        <v>20</v>
      </c>
      <c r="C9" s="64"/>
      <c r="D9" s="42">
        <v>5</v>
      </c>
      <c r="E9" s="17">
        <v>2</v>
      </c>
      <c r="F9" s="17">
        <v>1</v>
      </c>
      <c r="G9" s="17">
        <v>3</v>
      </c>
      <c r="H9" s="17">
        <v>1</v>
      </c>
      <c r="I9" s="17">
        <v>2</v>
      </c>
      <c r="J9" s="17">
        <v>1</v>
      </c>
      <c r="K9" s="17">
        <v>2</v>
      </c>
      <c r="L9" s="17">
        <v>2</v>
      </c>
      <c r="M9" s="17">
        <v>2</v>
      </c>
      <c r="N9" s="17">
        <v>1</v>
      </c>
      <c r="O9" s="17">
        <v>1</v>
      </c>
      <c r="P9" s="17">
        <v>1</v>
      </c>
      <c r="Q9" s="17">
        <v>1</v>
      </c>
      <c r="R9" s="51">
        <v>2</v>
      </c>
      <c r="S9" s="2">
        <v>1</v>
      </c>
      <c r="T9" s="2">
        <v>1</v>
      </c>
      <c r="U9" s="52">
        <v>1</v>
      </c>
    </row>
    <row r="10" spans="1:21" x14ac:dyDescent="0.2">
      <c r="A10" s="3">
        <v>3</v>
      </c>
      <c r="B10" s="4" t="s">
        <v>21</v>
      </c>
      <c r="C10" s="64"/>
      <c r="D10" s="23" t="s">
        <v>22</v>
      </c>
      <c r="E10" s="17" t="s">
        <v>22</v>
      </c>
      <c r="F10" s="17" t="s">
        <v>22</v>
      </c>
      <c r="G10" s="17" t="s">
        <v>22</v>
      </c>
      <c r="H10" s="4" t="s">
        <v>22</v>
      </c>
      <c r="I10" s="17" t="s">
        <v>22</v>
      </c>
      <c r="J10" s="17" t="s">
        <v>22</v>
      </c>
      <c r="K10" s="17" t="s">
        <v>22</v>
      </c>
      <c r="L10" s="17" t="s">
        <v>22</v>
      </c>
      <c r="M10" s="17" t="s">
        <v>22</v>
      </c>
      <c r="N10" s="17" t="s">
        <v>22</v>
      </c>
      <c r="O10" s="18" t="s">
        <v>22</v>
      </c>
      <c r="P10" s="4" t="s">
        <v>22</v>
      </c>
      <c r="Q10" s="17" t="s">
        <v>22</v>
      </c>
      <c r="R10" s="52" t="s">
        <v>22</v>
      </c>
      <c r="S10" s="2" t="s">
        <v>22</v>
      </c>
      <c r="T10" s="2" t="s">
        <v>22</v>
      </c>
      <c r="U10" s="52" t="s">
        <v>36</v>
      </c>
    </row>
    <row r="11" spans="1:21" ht="19.5" customHeight="1" x14ac:dyDescent="0.2">
      <c r="A11" s="3">
        <v>4</v>
      </c>
      <c r="B11" s="4" t="s">
        <v>23</v>
      </c>
      <c r="C11" s="64"/>
      <c r="D11" s="3" t="s">
        <v>37</v>
      </c>
      <c r="E11" s="3" t="s">
        <v>37</v>
      </c>
      <c r="F11" s="3" t="s">
        <v>37</v>
      </c>
      <c r="G11" s="3" t="s">
        <v>37</v>
      </c>
      <c r="H11" s="3" t="s">
        <v>37</v>
      </c>
      <c r="I11" s="3" t="s">
        <v>37</v>
      </c>
      <c r="J11" s="3" t="s">
        <v>37</v>
      </c>
      <c r="K11" s="3" t="s">
        <v>37</v>
      </c>
      <c r="L11" s="3" t="s">
        <v>37</v>
      </c>
      <c r="M11" s="3" t="s">
        <v>37</v>
      </c>
      <c r="N11" s="3" t="s">
        <v>37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37</v>
      </c>
      <c r="T11" s="3" t="s">
        <v>37</v>
      </c>
      <c r="U11" s="3" t="s">
        <v>37</v>
      </c>
    </row>
    <row r="12" spans="1:21" ht="13.5" thickBot="1" x14ac:dyDescent="0.25">
      <c r="A12" s="3">
        <v>5</v>
      </c>
      <c r="B12" s="4" t="s">
        <v>24</v>
      </c>
      <c r="C12" s="65"/>
      <c r="D12" s="26">
        <v>1216.54</v>
      </c>
      <c r="E12" s="27">
        <v>362.81</v>
      </c>
      <c r="F12" s="27">
        <v>124.66</v>
      </c>
      <c r="G12" s="62">
        <f>1090.1</f>
        <v>1090.0999999999999</v>
      </c>
      <c r="H12" s="28">
        <v>63.73</v>
      </c>
      <c r="I12" s="27">
        <v>605.82000000000005</v>
      </c>
      <c r="J12" s="27">
        <v>315.67</v>
      </c>
      <c r="K12" s="27">
        <v>543.96</v>
      </c>
      <c r="L12" s="27">
        <f>437.09+30.04</f>
        <v>467.13</v>
      </c>
      <c r="M12" s="27">
        <v>442.7</v>
      </c>
      <c r="N12" s="27">
        <v>350</v>
      </c>
      <c r="O12" s="27">
        <v>102.96</v>
      </c>
      <c r="P12" s="29">
        <f>65.13+31.78+77.63</f>
        <v>174.54</v>
      </c>
      <c r="Q12" s="27">
        <v>111.87</v>
      </c>
      <c r="R12" s="53">
        <v>478.7</v>
      </c>
      <c r="S12" s="40">
        <v>142.28999999999996</v>
      </c>
      <c r="T12" s="40">
        <v>357.9</v>
      </c>
      <c r="U12" s="56">
        <v>147</v>
      </c>
    </row>
    <row r="13" spans="1:21" ht="26.25" thickBot="1" x14ac:dyDescent="0.25">
      <c r="A13" s="3">
        <v>6</v>
      </c>
      <c r="B13" s="5" t="s">
        <v>25</v>
      </c>
      <c r="C13" s="6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39" thickBot="1" x14ac:dyDescent="0.25">
      <c r="A14" s="3">
        <v>7</v>
      </c>
      <c r="B14" s="5" t="s">
        <v>26</v>
      </c>
      <c r="C14" s="6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39" thickBot="1" x14ac:dyDescent="0.25">
      <c r="A15" s="3">
        <v>8</v>
      </c>
      <c r="B15" s="5" t="s">
        <v>27</v>
      </c>
      <c r="C15" s="65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26.25" thickBot="1" x14ac:dyDescent="0.25">
      <c r="A16" s="3">
        <v>9</v>
      </c>
      <c r="B16" s="5" t="s">
        <v>28</v>
      </c>
      <c r="C16" s="65"/>
      <c r="D16" s="30">
        <f>D13*D12</f>
        <v>0</v>
      </c>
      <c r="E16" s="30">
        <f>E13*E12</f>
        <v>0</v>
      </c>
      <c r="F16" s="30">
        <f>F13*F12</f>
        <v>0</v>
      </c>
      <c r="G16" s="30">
        <f>G13*G12</f>
        <v>0</v>
      </c>
      <c r="H16" s="30">
        <f>H13*H12</f>
        <v>0</v>
      </c>
      <c r="I16" s="30">
        <f t="shared" ref="I16:Q16" si="0">I13*I12</f>
        <v>0</v>
      </c>
      <c r="J16" s="30">
        <f t="shared" si="0"/>
        <v>0</v>
      </c>
      <c r="K16" s="30">
        <f t="shared" si="0"/>
        <v>0</v>
      </c>
      <c r="L16" s="30">
        <f t="shared" si="0"/>
        <v>0</v>
      </c>
      <c r="M16" s="30">
        <f t="shared" si="0"/>
        <v>0</v>
      </c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0</v>
      </c>
      <c r="R16" s="54">
        <f>R13*R12</f>
        <v>0</v>
      </c>
      <c r="S16" s="31">
        <f>S13*S12</f>
        <v>0</v>
      </c>
      <c r="T16" s="31">
        <f>T13*T12</f>
        <v>0</v>
      </c>
      <c r="U16" s="31">
        <f>U13*U12</f>
        <v>0</v>
      </c>
    </row>
    <row r="17" spans="1:21" ht="26.25" thickBot="1" x14ac:dyDescent="0.25">
      <c r="A17" s="3">
        <v>10</v>
      </c>
      <c r="B17" s="5" t="s">
        <v>29</v>
      </c>
      <c r="C17" s="65"/>
      <c r="D17" s="24">
        <f t="shared" ref="D17:Q17" si="1">D16*D8</f>
        <v>0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24">
        <f>P16*P8</f>
        <v>0</v>
      </c>
      <c r="Q17" s="24">
        <f t="shared" si="1"/>
        <v>0</v>
      </c>
      <c r="R17" s="54">
        <f>R16*R8</f>
        <v>0</v>
      </c>
      <c r="S17" s="25">
        <f>S16*S8</f>
        <v>0</v>
      </c>
      <c r="T17" s="25">
        <f>T16*T8</f>
        <v>0</v>
      </c>
      <c r="U17" s="25">
        <f>U16*U8</f>
        <v>0</v>
      </c>
    </row>
    <row r="18" spans="1:21" ht="39" thickBot="1" x14ac:dyDescent="0.25">
      <c r="A18" s="6">
        <v>11</v>
      </c>
      <c r="B18" s="7" t="s">
        <v>30</v>
      </c>
      <c r="C18" s="67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</row>
    <row r="19" spans="1:21" ht="16.5" customHeight="1" x14ac:dyDescent="0.2">
      <c r="A19" s="11"/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12"/>
      <c r="N19" s="11"/>
      <c r="O19" s="11"/>
      <c r="P19" s="11"/>
      <c r="Q19" s="11"/>
      <c r="R19" s="11"/>
      <c r="S19" s="11"/>
      <c r="T19" s="11"/>
      <c r="U19" s="11"/>
    </row>
    <row r="20" spans="1:21" ht="17.25" customHeight="1" x14ac:dyDescent="0.2">
      <c r="A20" s="11"/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2"/>
      <c r="M20" s="12"/>
      <c r="N20" s="13"/>
      <c r="O20" s="11"/>
      <c r="P20" s="11"/>
      <c r="Q20" s="11"/>
      <c r="R20" s="11"/>
      <c r="S20" s="11"/>
      <c r="T20" s="11"/>
      <c r="U20" s="11"/>
    </row>
    <row r="21" spans="1:21" x14ac:dyDescent="0.2">
      <c r="I21" s="9"/>
      <c r="J21" s="9"/>
      <c r="K21" s="9"/>
      <c r="L21" s="9"/>
      <c r="M21" s="10"/>
      <c r="N21" s="10"/>
      <c r="O21" s="10"/>
      <c r="P21" s="10"/>
      <c r="Q21" s="8"/>
      <c r="R21" s="8"/>
      <c r="S21" s="8"/>
      <c r="T21" s="8"/>
      <c r="U21" s="8"/>
    </row>
    <row r="22" spans="1:21" x14ac:dyDescent="0.2">
      <c r="I22" s="9"/>
      <c r="J22" s="9"/>
      <c r="K22" s="9"/>
      <c r="L22" s="9"/>
      <c r="M22" s="10"/>
      <c r="N22" s="10"/>
      <c r="O22" s="10"/>
      <c r="P22" s="10"/>
      <c r="Q22" s="8"/>
      <c r="R22" s="8"/>
      <c r="S22" s="8"/>
      <c r="T22" s="8"/>
      <c r="U22" s="8"/>
    </row>
    <row r="23" spans="1:21" ht="21" thickBot="1" x14ac:dyDescent="0.25">
      <c r="A23" s="74" t="s">
        <v>38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4"/>
      <c r="N23" s="14"/>
      <c r="O23" s="14"/>
      <c r="P23" s="14"/>
      <c r="Q23" s="15"/>
      <c r="R23" s="15"/>
      <c r="S23" s="15"/>
      <c r="T23" s="15"/>
      <c r="U23" s="15"/>
    </row>
    <row r="24" spans="1:21" ht="12.75" customHeight="1" x14ac:dyDescent="0.2">
      <c r="A24" s="75" t="s">
        <v>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7"/>
    </row>
    <row r="25" spans="1:21" ht="12.75" customHeight="1" thickBo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/>
    </row>
    <row r="26" spans="1:21" ht="22.5" customHeight="1" x14ac:dyDescent="0.2">
      <c r="A26" s="68" t="s">
        <v>3</v>
      </c>
      <c r="B26" s="70" t="s">
        <v>4</v>
      </c>
      <c r="C26" s="72" t="s">
        <v>5</v>
      </c>
      <c r="D26" s="47" t="s">
        <v>6</v>
      </c>
      <c r="E26" s="48" t="s">
        <v>7</v>
      </c>
      <c r="F26" s="48" t="s">
        <v>8</v>
      </c>
      <c r="G26" s="48" t="s">
        <v>9</v>
      </c>
      <c r="H26" s="48" t="s">
        <v>10</v>
      </c>
      <c r="I26" s="48" t="s">
        <v>11</v>
      </c>
      <c r="J26" s="48" t="s">
        <v>12</v>
      </c>
      <c r="K26" s="48" t="s">
        <v>13</v>
      </c>
      <c r="L26" s="48" t="s">
        <v>14</v>
      </c>
      <c r="M26" s="48" t="s">
        <v>31</v>
      </c>
      <c r="N26" s="48" t="s">
        <v>15</v>
      </c>
      <c r="O26" s="48" t="s">
        <v>16</v>
      </c>
      <c r="P26" s="48" t="s">
        <v>17</v>
      </c>
      <c r="Q26" s="48" t="s">
        <v>18</v>
      </c>
      <c r="R26" s="49" t="s">
        <v>35</v>
      </c>
      <c r="S26" s="49" t="s">
        <v>33</v>
      </c>
      <c r="T26" s="22" t="s">
        <v>41</v>
      </c>
      <c r="U26" s="49" t="s">
        <v>34</v>
      </c>
    </row>
    <row r="27" spans="1:21" x14ac:dyDescent="0.2">
      <c r="A27" s="69"/>
      <c r="B27" s="71"/>
      <c r="C27" s="73"/>
      <c r="D27" s="23">
        <v>1</v>
      </c>
      <c r="E27" s="34">
        <v>2</v>
      </c>
      <c r="F27" s="2">
        <v>3</v>
      </c>
      <c r="G27" s="34">
        <v>4</v>
      </c>
      <c r="H27" s="2">
        <v>5</v>
      </c>
      <c r="I27" s="34">
        <v>6</v>
      </c>
      <c r="J27" s="2">
        <v>7</v>
      </c>
      <c r="K27" s="34">
        <v>8</v>
      </c>
      <c r="L27" s="2">
        <v>9</v>
      </c>
      <c r="M27" s="19">
        <v>10</v>
      </c>
      <c r="N27" s="2">
        <v>11</v>
      </c>
      <c r="O27" s="19">
        <v>12</v>
      </c>
      <c r="P27" s="2">
        <v>13</v>
      </c>
      <c r="Q27" s="19">
        <v>14</v>
      </c>
      <c r="R27" s="2">
        <v>15</v>
      </c>
      <c r="S27" s="19">
        <v>16</v>
      </c>
      <c r="T27" s="19">
        <v>17</v>
      </c>
      <c r="U27" s="2">
        <v>18</v>
      </c>
    </row>
    <row r="28" spans="1:21" x14ac:dyDescent="0.2">
      <c r="A28" s="3">
        <v>1</v>
      </c>
      <c r="B28" s="4" t="s">
        <v>19</v>
      </c>
      <c r="C28" s="63">
        <v>0.23</v>
      </c>
      <c r="D28" s="23">
        <v>6</v>
      </c>
      <c r="E28" s="23">
        <v>6</v>
      </c>
      <c r="F28" s="23">
        <v>6</v>
      </c>
      <c r="G28" s="23">
        <v>6</v>
      </c>
      <c r="H28" s="23">
        <v>6</v>
      </c>
      <c r="I28" s="23">
        <v>6</v>
      </c>
      <c r="J28" s="23">
        <v>6</v>
      </c>
      <c r="K28" s="23">
        <v>6</v>
      </c>
      <c r="L28" s="23">
        <v>6</v>
      </c>
      <c r="M28" s="23">
        <v>6</v>
      </c>
      <c r="N28" s="23">
        <v>6</v>
      </c>
      <c r="O28" s="23">
        <v>6</v>
      </c>
      <c r="P28" s="23">
        <v>6</v>
      </c>
      <c r="Q28" s="23">
        <v>6</v>
      </c>
      <c r="R28" s="23">
        <v>6</v>
      </c>
      <c r="S28" s="23">
        <v>6</v>
      </c>
      <c r="T28" s="2">
        <v>6</v>
      </c>
      <c r="U28" s="23">
        <v>2</v>
      </c>
    </row>
    <row r="29" spans="1:21" x14ac:dyDescent="0.2">
      <c r="A29" s="3">
        <v>2</v>
      </c>
      <c r="B29" s="4" t="s">
        <v>20</v>
      </c>
      <c r="C29" s="64"/>
      <c r="D29" s="41">
        <v>5</v>
      </c>
      <c r="E29" s="34">
        <v>2</v>
      </c>
      <c r="F29" s="34">
        <v>1</v>
      </c>
      <c r="G29" s="34">
        <v>4</v>
      </c>
      <c r="H29" s="34">
        <v>1</v>
      </c>
      <c r="I29" s="34">
        <v>2</v>
      </c>
      <c r="J29" s="34">
        <v>1</v>
      </c>
      <c r="K29" s="34">
        <v>2</v>
      </c>
      <c r="L29" s="34">
        <v>2</v>
      </c>
      <c r="M29" s="34">
        <v>2</v>
      </c>
      <c r="N29" s="34">
        <v>1</v>
      </c>
      <c r="O29" s="34">
        <v>1</v>
      </c>
      <c r="P29" s="34">
        <v>1</v>
      </c>
      <c r="Q29" s="34">
        <v>1</v>
      </c>
      <c r="R29" s="52">
        <v>2</v>
      </c>
      <c r="S29" s="2">
        <v>1</v>
      </c>
      <c r="T29" s="2">
        <v>1</v>
      </c>
      <c r="U29" s="52">
        <v>1</v>
      </c>
    </row>
    <row r="30" spans="1:21" x14ac:dyDescent="0.2">
      <c r="A30" s="3">
        <v>3</v>
      </c>
      <c r="B30" s="4" t="s">
        <v>21</v>
      </c>
      <c r="C30" s="64"/>
      <c r="D30" s="23" t="s">
        <v>22</v>
      </c>
      <c r="E30" s="34" t="s">
        <v>22</v>
      </c>
      <c r="F30" s="34" t="s">
        <v>22</v>
      </c>
      <c r="G30" s="34" t="s">
        <v>22</v>
      </c>
      <c r="H30" s="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4" t="s">
        <v>22</v>
      </c>
      <c r="O30" s="18" t="s">
        <v>22</v>
      </c>
      <c r="P30" s="4" t="s">
        <v>22</v>
      </c>
      <c r="Q30" s="34" t="s">
        <v>22</v>
      </c>
      <c r="R30" s="52" t="s">
        <v>22</v>
      </c>
      <c r="S30" s="2" t="s">
        <v>22</v>
      </c>
      <c r="T30" s="2" t="s">
        <v>22</v>
      </c>
      <c r="U30" s="52" t="s">
        <v>36</v>
      </c>
    </row>
    <row r="31" spans="1:21" ht="16.5" customHeight="1" x14ac:dyDescent="0.2">
      <c r="A31" s="3">
        <v>4</v>
      </c>
      <c r="B31" s="4" t="s">
        <v>23</v>
      </c>
      <c r="C31" s="64"/>
      <c r="D31" s="3" t="s">
        <v>38</v>
      </c>
      <c r="E31" s="3" t="s">
        <v>38</v>
      </c>
      <c r="F31" s="3" t="s">
        <v>38</v>
      </c>
      <c r="G31" s="3" t="s">
        <v>38</v>
      </c>
      <c r="H31" s="3" t="s">
        <v>38</v>
      </c>
      <c r="I31" s="3" t="s">
        <v>38</v>
      </c>
      <c r="J31" s="3" t="s">
        <v>38</v>
      </c>
      <c r="K31" s="3" t="s">
        <v>38</v>
      </c>
      <c r="L31" s="3" t="s">
        <v>38</v>
      </c>
      <c r="M31" s="3" t="s">
        <v>38</v>
      </c>
      <c r="N31" s="3" t="s">
        <v>38</v>
      </c>
      <c r="O31" s="3" t="s">
        <v>38</v>
      </c>
      <c r="P31" s="3" t="s">
        <v>38</v>
      </c>
      <c r="Q31" s="3" t="s">
        <v>38</v>
      </c>
      <c r="R31" s="3" t="s">
        <v>38</v>
      </c>
      <c r="S31" s="3" t="s">
        <v>38</v>
      </c>
      <c r="T31" s="3" t="s">
        <v>38</v>
      </c>
      <c r="U31" s="3" t="s">
        <v>38</v>
      </c>
    </row>
    <row r="32" spans="1:21" ht="18" customHeight="1" thickBot="1" x14ac:dyDescent="0.25">
      <c r="A32" s="3">
        <v>5</v>
      </c>
      <c r="B32" s="4" t="s">
        <v>24</v>
      </c>
      <c r="C32" s="65"/>
      <c r="D32" s="36">
        <v>1216.54</v>
      </c>
      <c r="E32" s="37">
        <v>362.81</v>
      </c>
      <c r="F32" s="37">
        <v>124.66</v>
      </c>
      <c r="G32" s="62">
        <f>1090.1</f>
        <v>1090.0999999999999</v>
      </c>
      <c r="H32" s="38">
        <v>63.73</v>
      </c>
      <c r="I32" s="37">
        <v>608.82000000000005</v>
      </c>
      <c r="J32" s="37">
        <v>315.67</v>
      </c>
      <c r="K32" s="37">
        <v>543.96</v>
      </c>
      <c r="L32" s="37">
        <f>437.09+30.04</f>
        <v>467.13</v>
      </c>
      <c r="M32" s="37">
        <v>442.7</v>
      </c>
      <c r="N32" s="37">
        <v>350</v>
      </c>
      <c r="O32" s="37">
        <v>102.96</v>
      </c>
      <c r="P32" s="39">
        <f>65.13+31.78+77.63</f>
        <v>174.54</v>
      </c>
      <c r="Q32" s="37">
        <v>111.87</v>
      </c>
      <c r="R32" s="53">
        <v>478.7</v>
      </c>
      <c r="S32" s="40">
        <v>142.28999999999996</v>
      </c>
      <c r="T32" s="40">
        <v>357.9</v>
      </c>
      <c r="U32" s="56">
        <v>147</v>
      </c>
    </row>
    <row r="33" spans="1:21" ht="26.25" thickBot="1" x14ac:dyDescent="0.25">
      <c r="A33" s="3">
        <v>6</v>
      </c>
      <c r="B33" s="5" t="s">
        <v>25</v>
      </c>
      <c r="C33" s="6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39" thickBot="1" x14ac:dyDescent="0.25">
      <c r="A34" s="3">
        <v>7</v>
      </c>
      <c r="B34" s="5" t="s">
        <v>26</v>
      </c>
      <c r="C34" s="66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39" thickBot="1" x14ac:dyDescent="0.25">
      <c r="A35" s="3">
        <v>8</v>
      </c>
      <c r="B35" s="5" t="s">
        <v>27</v>
      </c>
      <c r="C35" s="66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26.25" thickBot="1" x14ac:dyDescent="0.25">
      <c r="A36" s="3">
        <v>9</v>
      </c>
      <c r="B36" s="5" t="s">
        <v>28</v>
      </c>
      <c r="C36" s="66"/>
      <c r="D36" s="43">
        <f>D33*D32</f>
        <v>0</v>
      </c>
      <c r="E36" s="44">
        <f>E33*E32</f>
        <v>0</v>
      </c>
      <c r="F36" s="44">
        <f>F33*F32</f>
        <v>0</v>
      </c>
      <c r="G36" s="44">
        <f>G33*G32</f>
        <v>0</v>
      </c>
      <c r="H36" s="44">
        <f>H33*H32</f>
        <v>0</v>
      </c>
      <c r="I36" s="44">
        <f t="shared" ref="I36:Q36" si="2">I33*I32</f>
        <v>0</v>
      </c>
      <c r="J36" s="44">
        <f t="shared" si="2"/>
        <v>0</v>
      </c>
      <c r="K36" s="44">
        <f t="shared" si="2"/>
        <v>0</v>
      </c>
      <c r="L36" s="44">
        <f t="shared" si="2"/>
        <v>0</v>
      </c>
      <c r="M36" s="44">
        <f t="shared" ref="M36" si="3">M33*M32</f>
        <v>0</v>
      </c>
      <c r="N36" s="44">
        <f t="shared" si="2"/>
        <v>0</v>
      </c>
      <c r="O36" s="44">
        <f t="shared" si="2"/>
        <v>0</v>
      </c>
      <c r="P36" s="44">
        <f t="shared" si="2"/>
        <v>0</v>
      </c>
      <c r="Q36" s="44">
        <f t="shared" si="2"/>
        <v>0</v>
      </c>
      <c r="R36" s="54">
        <f t="shared" ref="R36" si="4">R33*R32</f>
        <v>0</v>
      </c>
      <c r="S36" s="43">
        <f>S33*S32</f>
        <v>0</v>
      </c>
      <c r="T36" s="43">
        <f>T33*T32</f>
        <v>0</v>
      </c>
      <c r="U36" s="43">
        <f>U33*U32</f>
        <v>0</v>
      </c>
    </row>
    <row r="37" spans="1:21" ht="26.25" thickBot="1" x14ac:dyDescent="0.25">
      <c r="A37" s="3">
        <v>10</v>
      </c>
      <c r="B37" s="5" t="s">
        <v>29</v>
      </c>
      <c r="C37" s="66"/>
      <c r="D37" s="45">
        <f>D36*D28</f>
        <v>0</v>
      </c>
      <c r="E37" s="46">
        <f t="shared" ref="E37:P37" si="5">E36*E28</f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46">
        <f t="shared" si="5"/>
        <v>0</v>
      </c>
      <c r="M37" s="46">
        <f t="shared" ref="M37" si="6">M36*M28</f>
        <v>0</v>
      </c>
      <c r="N37" s="46">
        <f t="shared" si="5"/>
        <v>0</v>
      </c>
      <c r="O37" s="46">
        <f t="shared" si="5"/>
        <v>0</v>
      </c>
      <c r="P37" s="46">
        <f t="shared" si="5"/>
        <v>0</v>
      </c>
      <c r="Q37" s="46">
        <f>Q36*Q28</f>
        <v>0</v>
      </c>
      <c r="R37" s="55">
        <f t="shared" ref="R37" si="7">R36*R28</f>
        <v>0</v>
      </c>
      <c r="S37" s="45">
        <f>S36*S28</f>
        <v>0</v>
      </c>
      <c r="T37" s="45">
        <f>T36*T28</f>
        <v>0</v>
      </c>
      <c r="U37" s="45">
        <f>U36*U28</f>
        <v>0</v>
      </c>
    </row>
    <row r="38" spans="1:21" ht="39" thickBot="1" x14ac:dyDescent="0.25">
      <c r="A38" s="6">
        <v>11</v>
      </c>
      <c r="B38" s="7" t="s">
        <v>30</v>
      </c>
      <c r="C38" s="67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</row>
    <row r="39" spans="1:21" ht="13.5" thickBot="1" x14ac:dyDescent="0.25">
      <c r="I39" s="9"/>
      <c r="J39" s="9"/>
      <c r="K39" s="9"/>
      <c r="L39" s="9"/>
      <c r="M39" s="10"/>
      <c r="N39" s="10"/>
      <c r="O39" s="10"/>
      <c r="P39" s="10"/>
      <c r="Q39" s="8"/>
      <c r="R39" s="8"/>
      <c r="S39" s="8"/>
      <c r="T39" s="8"/>
      <c r="U39" s="8"/>
    </row>
    <row r="40" spans="1:21" ht="38.25" customHeight="1" thickBot="1" x14ac:dyDescent="0.25">
      <c r="K40" s="57" t="s">
        <v>40</v>
      </c>
      <c r="L40" s="58">
        <f>D18+D38</f>
        <v>0</v>
      </c>
    </row>
    <row r="44" spans="1:21" x14ac:dyDescent="0.2">
      <c r="K44" s="61"/>
      <c r="L44" s="9"/>
      <c r="N44" s="9"/>
    </row>
    <row r="45" spans="1:21" x14ac:dyDescent="0.2">
      <c r="O45" s="9"/>
    </row>
    <row r="46" spans="1:21" x14ac:dyDescent="0.2">
      <c r="L46" s="9"/>
    </row>
    <row r="53" spans="8:9" x14ac:dyDescent="0.2">
      <c r="H53" s="9"/>
      <c r="I53" s="9"/>
    </row>
    <row r="55" spans="8:9" x14ac:dyDescent="0.2">
      <c r="H55" s="9"/>
      <c r="I55" s="9"/>
    </row>
    <row r="57" spans="8:9" x14ac:dyDescent="0.2">
      <c r="H57" s="9"/>
      <c r="I57" s="9"/>
    </row>
  </sheetData>
  <protectedRanges>
    <protectedRange sqref="E14:Q14 E15 E35 E34:Q34 S14:T14 S34:T34" name="Zakres1"/>
    <protectedRange sqref="E14:Q14 E15 E35 E34:Q34 S14:T14 S34:T34" name="Zakres2"/>
    <protectedRange sqref="E14:Q14 E15 E35 E34:Q34 S14:T14 S34:T34" name="Zakres4"/>
    <protectedRange sqref="R14 R34" name="Zakres1_1"/>
    <protectedRange sqref="R14 R34" name="Zakres2_1"/>
    <protectedRange sqref="R14 R34" name="Zakres4_1"/>
    <protectedRange sqref="D33:U33" name="Zakres1_1_1_1"/>
    <protectedRange sqref="D33:U33" name="Zakres2_1_1_1"/>
    <protectedRange sqref="D33:U33" name="Zakres4_1_1_1"/>
    <protectedRange sqref="D14:D15 D34:D35 F15:U15 F35:T35" name="Zakres1_2"/>
    <protectedRange sqref="D14:D15 D34:D35 F15:U15 F35:T35" name="Zakres2_2"/>
    <protectedRange sqref="D14:D15 D34:D35 F15:U15 F35:T35" name="Zakres4_2"/>
    <protectedRange sqref="D13:U13" name="Zakres1_1_1_2"/>
    <protectedRange sqref="D13:U13" name="Zakres2_1_1_2"/>
    <protectedRange sqref="D13:U13" name="Zakres4_1_1_2"/>
    <protectedRange sqref="U14 U34:U35" name="Zakres1_1_2"/>
    <protectedRange sqref="U14 U34:U35" name="Zakres2_1_2"/>
    <protectedRange sqref="U14 U34:U35" name="Zakres4_1_2"/>
  </protectedRanges>
  <mergeCells count="16">
    <mergeCell ref="C6:C7"/>
    <mergeCell ref="A4:U5"/>
    <mergeCell ref="D18:U18"/>
    <mergeCell ref="A1:L1"/>
    <mergeCell ref="A2:L2"/>
    <mergeCell ref="A3:L3"/>
    <mergeCell ref="C8:C18"/>
    <mergeCell ref="A6:A7"/>
    <mergeCell ref="B6:B7"/>
    <mergeCell ref="C28:C38"/>
    <mergeCell ref="A26:A27"/>
    <mergeCell ref="B26:B27"/>
    <mergeCell ref="C26:C27"/>
    <mergeCell ref="A23:L23"/>
    <mergeCell ref="A24:U25"/>
    <mergeCell ref="D38:U38"/>
  </mergeCells>
  <phoneticPr fontId="5" type="noConversion"/>
  <pageMargins left="0.35433070866141736" right="0.35433070866141736" top="0" bottom="0" header="0.51181102362204722" footer="0.51181102362204722"/>
  <pageSetup paperSize="8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01.02.2022-30.06.2023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Beiersdorf Tomasz</dc:creator>
  <cp:lastModifiedBy>Stefański Tomasz</cp:lastModifiedBy>
  <cp:lastPrinted>2021-08-30T09:31:53Z</cp:lastPrinted>
  <dcterms:created xsi:type="dcterms:W3CDTF">2019-04-05T11:05:27Z</dcterms:created>
  <dcterms:modified xsi:type="dcterms:W3CDTF">2021-11-26T14:31:35Z</dcterms:modified>
</cp:coreProperties>
</file>