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kretariat 2\Desktop\ZAMÓWIENIA PUBLICZNE\2024\I kwartał 2024\pieczywo\"/>
    </mc:Choice>
  </mc:AlternateContent>
  <bookViews>
    <workbookView xWindow="0" yWindow="0" windowWidth="23040" windowHeight="9384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A16" i="1" l="1"/>
  <c r="A17" i="1"/>
  <c r="A15" i="1"/>
  <c r="A19" i="1" l="1"/>
  <c r="A18" i="1"/>
  <c r="F16" i="1"/>
  <c r="G16" i="1" s="1"/>
  <c r="H16" i="1" s="1"/>
  <c r="F14" i="1"/>
  <c r="G14" i="1" s="1"/>
  <c r="F27" i="1"/>
  <c r="A20" i="1" l="1"/>
  <c r="H14" i="1"/>
  <c r="G27" i="1"/>
  <c r="H27" i="1" s="1"/>
  <c r="F28" i="1"/>
  <c r="G28" i="1" s="1"/>
  <c r="F19" i="1"/>
  <c r="G19" i="1" s="1"/>
  <c r="F29" i="1"/>
  <c r="G29" i="1" s="1"/>
  <c r="F15" i="1"/>
  <c r="A21" i="1" l="1"/>
  <c r="G15" i="1"/>
  <c r="H15" i="1" s="1"/>
  <c r="H29" i="1"/>
  <c r="H19" i="1"/>
  <c r="H28" i="1"/>
  <c r="F35" i="1"/>
  <c r="G35" i="1" s="1"/>
  <c r="A22" i="1" l="1"/>
  <c r="H35" i="1"/>
  <c r="F42" i="1"/>
  <c r="G42" i="1" s="1"/>
  <c r="A23" i="1" l="1"/>
  <c r="H42" i="1"/>
  <c r="F32" i="1"/>
  <c r="G32" i="1" s="1"/>
  <c r="F33" i="1"/>
  <c r="G33" i="1" s="1"/>
  <c r="F31" i="1"/>
  <c r="G31" i="1" s="1"/>
  <c r="F20" i="1"/>
  <c r="G20" i="1" s="1"/>
  <c r="F21" i="1"/>
  <c r="G21" i="1" s="1"/>
  <c r="F36" i="1"/>
  <c r="G36" i="1" s="1"/>
  <c r="A25" i="1" l="1"/>
  <c r="A24" i="1"/>
  <c r="H31" i="1"/>
  <c r="H36" i="1"/>
  <c r="H33" i="1"/>
  <c r="H21" i="1"/>
  <c r="H20" i="1"/>
  <c r="H32" i="1"/>
  <c r="F41" i="1"/>
  <c r="G41" i="1" s="1"/>
  <c r="F24" i="1"/>
  <c r="G24" i="1" s="1"/>
  <c r="F26" i="1"/>
  <c r="G26" i="1" s="1"/>
  <c r="F25" i="1"/>
  <c r="G25" i="1" s="1"/>
  <c r="F23" i="1"/>
  <c r="G23" i="1" s="1"/>
  <c r="F18" i="1"/>
  <c r="G18" i="1" s="1"/>
  <c r="F22" i="1"/>
  <c r="G22" i="1" s="1"/>
  <c r="F30" i="1"/>
  <c r="G30" i="1" s="1"/>
  <c r="F37" i="1"/>
  <c r="G37" i="1" s="1"/>
  <c r="F34" i="1"/>
  <c r="G34" i="1" s="1"/>
  <c r="F39" i="1"/>
  <c r="F40" i="1"/>
  <c r="G40" i="1" s="1"/>
  <c r="F38" i="1"/>
  <c r="F43" i="1"/>
  <c r="G43" i="1" s="1"/>
  <c r="F17" i="1"/>
  <c r="A26" i="1" l="1"/>
  <c r="A27" i="1" s="1"/>
  <c r="G17" i="1"/>
  <c r="F44" i="1"/>
  <c r="G39" i="1"/>
  <c r="H39" i="1" s="1"/>
  <c r="G38" i="1"/>
  <c r="H38" i="1" s="1"/>
  <c r="H43" i="1"/>
  <c r="H34" i="1"/>
  <c r="H24" i="1"/>
  <c r="H23" i="1"/>
  <c r="H25" i="1"/>
  <c r="H18" i="1"/>
  <c r="H37" i="1"/>
  <c r="H41" i="1"/>
  <c r="H40" i="1"/>
  <c r="H30" i="1"/>
  <c r="H22" i="1"/>
  <c r="H26" i="1"/>
  <c r="A28" i="1" l="1"/>
  <c r="A29" i="1"/>
  <c r="A32" i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30" i="1"/>
  <c r="A31" i="1" s="1"/>
  <c r="G44" i="1"/>
  <c r="H17" i="1"/>
  <c r="H44" i="1" s="1"/>
</calcChain>
</file>

<file path=xl/sharedStrings.xml><?xml version="1.0" encoding="utf-8"?>
<sst xmlns="http://schemas.openxmlformats.org/spreadsheetml/2006/main" count="80" uniqueCount="54">
  <si>
    <t>LP</t>
  </si>
  <si>
    <t>NAZWA ARTYKUŁU</t>
  </si>
  <si>
    <t>JEDN.  MIARY</t>
  </si>
  <si>
    <t>ILOŚĆ</t>
  </si>
  <si>
    <t>WARTOŚĆ NETTO</t>
  </si>
  <si>
    <t>WARTOŚĆ VAT</t>
  </si>
  <si>
    <t>kg</t>
  </si>
  <si>
    <t>drożdżówki - mix</t>
  </si>
  <si>
    <t>pączki</t>
  </si>
  <si>
    <t>Zamawiający:</t>
  </si>
  <si>
    <t>FORMULARZ OFERTOWY</t>
  </si>
  <si>
    <t>Pełna nazwa oferenta, numer NIP</t>
  </si>
  <si>
    <t>CENA JEDNOSTKOWA NETTO</t>
  </si>
  <si>
    <t>……………………………..</t>
  </si>
  <si>
    <t>……………………………………………</t>
  </si>
  <si>
    <t>Miejsce, data</t>
  </si>
  <si>
    <t>Podpis i pieczęć oferenta</t>
  </si>
  <si>
    <t xml:space="preserve">ciasta różne </t>
  </si>
  <si>
    <t>bułka tarta pszenna (opakowanie 0,5 kg)</t>
  </si>
  <si>
    <t xml:space="preserve">bułki wodne  </t>
  </si>
  <si>
    <t xml:space="preserve">bułki razowe grahamki </t>
  </si>
  <si>
    <t xml:space="preserve">bułki hamburgerowe </t>
  </si>
  <si>
    <t>bułka pizza</t>
  </si>
  <si>
    <t>bułki sztangielki</t>
  </si>
  <si>
    <t>bułka kajzerka</t>
  </si>
  <si>
    <t>rożki z czekoladą</t>
  </si>
  <si>
    <t>chleb tostowy</t>
  </si>
  <si>
    <t>chleb krakowski krojony  0,6 kg</t>
  </si>
  <si>
    <t>weka 0,4 kg</t>
  </si>
  <si>
    <t>chleb graham 0,4 kg</t>
  </si>
  <si>
    <t>chleb orkiszowy 0,4 kg</t>
  </si>
  <si>
    <t>bułka z makiem, sezamem</t>
  </si>
  <si>
    <t>szt.</t>
  </si>
  <si>
    <t xml:space="preserve">szt. </t>
  </si>
  <si>
    <t>chleb okrągły krojony 0,6 kg</t>
  </si>
  <si>
    <t>Adres oferenta, 
numer telefonu, adres e-mail</t>
  </si>
  <si>
    <t>bułki 7 ziaren</t>
  </si>
  <si>
    <t>bułka włoska</t>
  </si>
  <si>
    <t>chleb żytnio-razowy  0,4 kg</t>
  </si>
  <si>
    <t xml:space="preserve">chleb pastersko jogurtowy krojony 0,5 kg  </t>
  </si>
  <si>
    <t>WARTOŚĆ BRUTTO</t>
  </si>
  <si>
    <t>RAZEM:</t>
  </si>
  <si>
    <t>Centrum Placówek
Opiekuńczo-Wychowawczych "Parkowa"
ul. Parkowa 12, 30-538 Kraków</t>
  </si>
  <si>
    <t>Niniejszym oświadczam, że nie podlegam wykluczeniu z niniejszego postępowania w zakresie podstaw określonych w art. 7 ust. 1 pkt. 1-3 ustawy o szczególnych rozwiązaniach w zakresie przeciwdziałania wspieraniu agresji na Ukrainę oraz służących ochronie bezpieczeństwa narodowego.</t>
  </si>
  <si>
    <t>bułki sztangielki razowe</t>
  </si>
  <si>
    <t>chałka pszenna słodka</t>
  </si>
  <si>
    <t xml:space="preserve">strucla drożdżowa </t>
  </si>
  <si>
    <t>bułeczki słodkie</t>
  </si>
  <si>
    <t xml:space="preserve">chałka pszenna </t>
  </si>
  <si>
    <t>szt</t>
  </si>
  <si>
    <t>bułka mała ok. 30 g</t>
  </si>
  <si>
    <t>chleb pszenno-żytni 0,4 kg</t>
  </si>
  <si>
    <t>chleb krakowski mały krojony 0,4 kg</t>
  </si>
  <si>
    <t>w odpowiedzi na zaproszenie do składania ofert  na dostawę wyrobów piekarskich
                        w okresie od  02.01.2024 do 31.03.2024                                                                                              
dla Centrum Placówek Opiekuńczo-Wychowawczych "Parkowa" w Krakowie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</si>
</sst>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\ #,##0.00,&quot;     &quot;;\-#,##0.00,&quot;     &quot;;&quot; -&quot;#&quot;      &quot;;@\ "/>
  </numFmts>
  <fonts count="7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2" fontId="2" fillId="0" borderId="4" xfId="0" applyNumberFormat="1" applyFont="1" applyBorder="1"/>
    <xf numFmtId="2" fontId="2" fillId="0" borderId="4" xfId="0" applyNumberFormat="1" applyFont="1" applyFill="1" applyBorder="1"/>
    <xf numFmtId="9" fontId="2" fillId="0" borderId="0" xfId="0" applyNumberFormat="1" applyFont="1" applyFill="1"/>
    <xf numFmtId="0" fontId="2" fillId="0" borderId="0" xfId="0" applyFont="1" applyFill="1"/>
    <xf numFmtId="2" fontId="2" fillId="0" borderId="3" xfId="0" applyNumberFormat="1" applyFont="1" applyBorder="1"/>
    <xf numFmtId="2" fontId="2" fillId="0" borderId="3" xfId="0" applyNumberFormat="1" applyFont="1" applyFill="1" applyBorder="1"/>
    <xf numFmtId="0" fontId="2" fillId="0" borderId="3" xfId="0" applyFont="1" applyFill="1" applyBorder="1"/>
    <xf numFmtId="0" fontId="2" fillId="0" borderId="5" xfId="0" applyFont="1" applyBorder="1"/>
    <xf numFmtId="2" fontId="2" fillId="0" borderId="5" xfId="0" applyNumberFormat="1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0" borderId="5" xfId="0" applyFont="1" applyFill="1" applyBorder="1"/>
    <xf numFmtId="1" fontId="2" fillId="0" borderId="0" xfId="0" applyNumberFormat="1" applyFont="1" applyAlignment="1">
      <alignment horizontal="center" wrapText="1"/>
    </xf>
    <xf numFmtId="3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/>
    <xf numFmtId="4" fontId="3" fillId="3" borderId="8" xfId="0" applyNumberFormat="1" applyFont="1" applyFill="1" applyBorder="1"/>
    <xf numFmtId="3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/>
    <xf numFmtId="1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3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vertical="center" wrapText="1"/>
    </xf>
    <xf numFmtId="3" fontId="3" fillId="2" borderId="0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center" wrapText="1"/>
    </xf>
    <xf numFmtId="3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/>
    <xf numFmtId="0" fontId="3" fillId="3" borderId="7" xfId="0" applyFont="1" applyFill="1" applyBorder="1" applyAlignment="1"/>
    <xf numFmtId="0" fontId="5" fillId="0" borderId="0" xfId="0" applyFont="1" applyAlignment="1">
      <alignment horizontal="justify" vertical="center"/>
    </xf>
    <xf numFmtId="0" fontId="6" fillId="0" borderId="0" xfId="0" applyFont="1" applyAlignment="1"/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colors>
    <mruColors>
      <color rgb="FF99CC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0"/>
  <sheetViews>
    <sheetView tabSelected="1" topLeftCell="A32" zoomScale="107" zoomScaleNormal="107" workbookViewId="0">
      <selection activeCell="C33" sqref="C33"/>
    </sheetView>
  </sheetViews>
  <sheetFormatPr defaultColWidth="8.796875" defaultRowHeight="16.8"/>
  <cols>
    <col min="1" max="1" width="3.8984375" style="4" customWidth="1"/>
    <col min="2" max="2" width="39.5" style="4" customWidth="1"/>
    <col min="3" max="3" width="9" style="4" customWidth="1"/>
    <col min="4" max="4" width="10.5" style="4" customWidth="1"/>
    <col min="5" max="5" width="14.59765625" style="4" customWidth="1"/>
    <col min="6" max="7" width="13.19921875" style="4" customWidth="1"/>
    <col min="8" max="8" width="13.296875" style="4" customWidth="1"/>
    <col min="9" max="16384" width="8.796875" style="4"/>
  </cols>
  <sheetData>
    <row r="2" spans="1:12">
      <c r="A2" s="1"/>
      <c r="B2" s="2"/>
      <c r="C2" s="2"/>
      <c r="D2" s="3"/>
      <c r="E2" s="33" t="s">
        <v>9</v>
      </c>
      <c r="F2" s="34"/>
      <c r="G2" s="34"/>
      <c r="H2" s="34"/>
    </row>
    <row r="3" spans="1:12">
      <c r="A3" s="1"/>
      <c r="B3" s="2"/>
      <c r="C3" s="2"/>
      <c r="D3" s="3"/>
      <c r="E3" s="33" t="s">
        <v>42</v>
      </c>
      <c r="F3" s="34"/>
      <c r="G3" s="34"/>
      <c r="H3" s="34"/>
    </row>
    <row r="4" spans="1:12">
      <c r="A4" s="1"/>
      <c r="B4" s="2"/>
      <c r="C4" s="2"/>
      <c r="D4" s="3"/>
      <c r="E4" s="34"/>
      <c r="F4" s="34"/>
      <c r="G4" s="34"/>
      <c r="H4" s="34"/>
    </row>
    <row r="5" spans="1:12">
      <c r="A5" s="1"/>
      <c r="B5" s="2"/>
      <c r="C5" s="2"/>
      <c r="D5" s="3"/>
      <c r="E5" s="34"/>
      <c r="F5" s="34"/>
      <c r="G5" s="34"/>
      <c r="H5" s="34"/>
    </row>
    <row r="6" spans="1:12">
      <c r="A6" s="1"/>
      <c r="B6" s="2"/>
      <c r="C6" s="2"/>
      <c r="D6" s="3"/>
      <c r="E6" s="24"/>
      <c r="F6" s="2"/>
      <c r="G6" s="2"/>
      <c r="H6" s="2"/>
    </row>
    <row r="7" spans="1:12">
      <c r="A7" s="35" t="s">
        <v>10</v>
      </c>
      <c r="B7" s="35"/>
      <c r="C7" s="35"/>
      <c r="D7" s="35"/>
      <c r="E7" s="35"/>
      <c r="F7" s="36"/>
      <c r="G7" s="36"/>
      <c r="H7" s="36"/>
    </row>
    <row r="8" spans="1:12" ht="48" customHeight="1">
      <c r="A8" s="37" t="s">
        <v>53</v>
      </c>
      <c r="B8" s="38"/>
      <c r="C8" s="38"/>
      <c r="D8" s="38"/>
      <c r="E8" s="38"/>
      <c r="F8" s="38"/>
      <c r="G8" s="38"/>
      <c r="H8" s="38"/>
    </row>
    <row r="9" spans="1:12" ht="0.6" customHeight="1">
      <c r="A9" s="25"/>
      <c r="B9" s="26"/>
      <c r="C9" s="26"/>
      <c r="D9" s="26"/>
      <c r="E9" s="26"/>
      <c r="F9" s="26"/>
      <c r="G9" s="26"/>
      <c r="H9" s="26"/>
    </row>
    <row r="10" spans="1:12" ht="66.599999999999994" customHeight="1">
      <c r="A10" s="39" t="s">
        <v>11</v>
      </c>
      <c r="B10" s="31"/>
      <c r="C10" s="31"/>
      <c r="D10" s="31"/>
      <c r="E10" s="31"/>
      <c r="F10" s="31"/>
      <c r="G10" s="31"/>
      <c r="H10" s="31"/>
    </row>
    <row r="11" spans="1:12" ht="77.400000000000006" customHeight="1">
      <c r="A11" s="30" t="s">
        <v>35</v>
      </c>
      <c r="B11" s="30"/>
      <c r="C11" s="30"/>
      <c r="D11" s="31"/>
      <c r="E11" s="31"/>
      <c r="F11" s="31"/>
      <c r="G11" s="31"/>
      <c r="H11" s="31"/>
    </row>
    <row r="12" spans="1:12" ht="17.399999999999999" thickBot="1"/>
    <row r="13" spans="1:12" s="5" customFormat="1" ht="43.2" customHeight="1" thickBot="1">
      <c r="A13" s="21" t="s">
        <v>0</v>
      </c>
      <c r="B13" s="22" t="s">
        <v>1</v>
      </c>
      <c r="C13" s="22" t="s">
        <v>2</v>
      </c>
      <c r="D13" s="22" t="s">
        <v>3</v>
      </c>
      <c r="E13" s="22" t="s">
        <v>12</v>
      </c>
      <c r="F13" s="22" t="s">
        <v>4</v>
      </c>
      <c r="G13" s="22" t="s">
        <v>5</v>
      </c>
      <c r="H13" s="22" t="s">
        <v>40</v>
      </c>
    </row>
    <row r="14" spans="1:12" ht="19.95" customHeight="1">
      <c r="A14" s="6">
        <v>1</v>
      </c>
      <c r="B14" s="15" t="s">
        <v>47</v>
      </c>
      <c r="C14" s="27" t="s">
        <v>32</v>
      </c>
      <c r="D14" s="28">
        <v>100</v>
      </c>
      <c r="E14" s="10"/>
      <c r="F14" s="10">
        <f t="shared" ref="F14:F43" si="0">D14*E14</f>
        <v>0</v>
      </c>
      <c r="G14" s="10">
        <f>F14*0%</f>
        <v>0</v>
      </c>
      <c r="H14" s="10">
        <f>SUM(F14+G14)</f>
        <v>0</v>
      </c>
      <c r="J14" s="11"/>
      <c r="K14" s="12"/>
      <c r="L14" s="12"/>
    </row>
    <row r="15" spans="1:12" ht="19.95" customHeight="1">
      <c r="A15" s="6">
        <f>MAX(A$13:A14)+1</f>
        <v>2</v>
      </c>
      <c r="B15" s="7" t="s">
        <v>24</v>
      </c>
      <c r="C15" s="6" t="s">
        <v>32</v>
      </c>
      <c r="D15" s="8">
        <v>800</v>
      </c>
      <c r="E15" s="9"/>
      <c r="F15" s="9">
        <f t="shared" si="0"/>
        <v>0</v>
      </c>
      <c r="G15" s="10">
        <f t="shared" ref="G15:G18" si="1">F15*0%</f>
        <v>0</v>
      </c>
      <c r="H15" s="10">
        <f t="shared" ref="H15:H16" si="2">SUM(F15+G15)</f>
        <v>0</v>
      </c>
    </row>
    <row r="16" spans="1:12" ht="19.95" customHeight="1">
      <c r="A16" s="6">
        <f>MAX(A$13:A15)+1</f>
        <v>3</v>
      </c>
      <c r="B16" s="15" t="s">
        <v>50</v>
      </c>
      <c r="C16" s="27" t="s">
        <v>32</v>
      </c>
      <c r="D16" s="28">
        <v>150</v>
      </c>
      <c r="E16" s="10"/>
      <c r="F16" s="9">
        <f t="shared" si="0"/>
        <v>0</v>
      </c>
      <c r="G16" s="10">
        <f t="shared" si="1"/>
        <v>0</v>
      </c>
      <c r="H16" s="10">
        <f t="shared" si="2"/>
        <v>0</v>
      </c>
    </row>
    <row r="17" spans="1:10" ht="19.95" customHeight="1">
      <c r="A17" s="6">
        <f>MAX(A$13:A16)+1</f>
        <v>4</v>
      </c>
      <c r="B17" s="7" t="s">
        <v>22</v>
      </c>
      <c r="C17" s="18" t="s">
        <v>32</v>
      </c>
      <c r="D17" s="7">
        <v>100</v>
      </c>
      <c r="E17" s="13"/>
      <c r="F17" s="9">
        <f t="shared" si="0"/>
        <v>0</v>
      </c>
      <c r="G17" s="10">
        <f t="shared" si="1"/>
        <v>0</v>
      </c>
      <c r="H17" s="10">
        <f t="shared" ref="H17:H43" si="3">SUM(F17+G17)</f>
        <v>0</v>
      </c>
    </row>
    <row r="18" spans="1:10" ht="19.95" customHeight="1">
      <c r="A18" s="6">
        <f>MAX(A$13:A17)+1</f>
        <v>5</v>
      </c>
      <c r="B18" s="7" t="s">
        <v>18</v>
      </c>
      <c r="C18" s="18" t="s">
        <v>6</v>
      </c>
      <c r="D18" s="7">
        <v>10</v>
      </c>
      <c r="E18" s="13"/>
      <c r="F18" s="13">
        <f t="shared" si="0"/>
        <v>0</v>
      </c>
      <c r="G18" s="10">
        <f t="shared" si="1"/>
        <v>0</v>
      </c>
      <c r="H18" s="14">
        <f t="shared" si="3"/>
        <v>0</v>
      </c>
    </row>
    <row r="19" spans="1:10" ht="19.95" customHeight="1">
      <c r="A19" s="6">
        <f>MAX(A$13:A18)+1</f>
        <v>6</v>
      </c>
      <c r="B19" s="7" t="s">
        <v>37</v>
      </c>
      <c r="C19" s="18" t="s">
        <v>32</v>
      </c>
      <c r="D19" s="7">
        <v>70</v>
      </c>
      <c r="E19" s="13"/>
      <c r="F19" s="14">
        <f t="shared" si="0"/>
        <v>0</v>
      </c>
      <c r="G19" s="14">
        <f t="shared" ref="G19:G43" si="4">F19*0%</f>
        <v>0</v>
      </c>
      <c r="H19" s="14">
        <f t="shared" si="3"/>
        <v>0</v>
      </c>
    </row>
    <row r="20" spans="1:10" s="12" customFormat="1" ht="19.95" customHeight="1">
      <c r="A20" s="6">
        <f>MAX(A$13:A19)+1</f>
        <v>7</v>
      </c>
      <c r="B20" s="7" t="s">
        <v>31</v>
      </c>
      <c r="C20" s="18" t="s">
        <v>32</v>
      </c>
      <c r="D20" s="7">
        <v>70</v>
      </c>
      <c r="E20" s="13"/>
      <c r="F20" s="9">
        <f t="shared" si="0"/>
        <v>0</v>
      </c>
      <c r="G20" s="10">
        <f t="shared" si="4"/>
        <v>0</v>
      </c>
      <c r="H20" s="10">
        <f t="shared" si="3"/>
        <v>0</v>
      </c>
    </row>
    <row r="21" spans="1:10" ht="19.95" customHeight="1">
      <c r="A21" s="6">
        <f>MAX(A$13:A20)+1</f>
        <v>8</v>
      </c>
      <c r="B21" s="15" t="s">
        <v>36</v>
      </c>
      <c r="C21" s="19" t="s">
        <v>32</v>
      </c>
      <c r="D21" s="15">
        <v>70</v>
      </c>
      <c r="E21" s="14"/>
      <c r="F21" s="10">
        <f t="shared" si="0"/>
        <v>0</v>
      </c>
      <c r="G21" s="10">
        <f t="shared" si="4"/>
        <v>0</v>
      </c>
      <c r="H21" s="10">
        <f t="shared" si="3"/>
        <v>0</v>
      </c>
    </row>
    <row r="22" spans="1:10" ht="19.95" customHeight="1">
      <c r="A22" s="6">
        <f>MAX(A$13:A21)+1</f>
        <v>9</v>
      </c>
      <c r="B22" s="7" t="s">
        <v>21</v>
      </c>
      <c r="C22" s="18" t="s">
        <v>32</v>
      </c>
      <c r="D22" s="7">
        <v>100</v>
      </c>
      <c r="E22" s="13"/>
      <c r="F22" s="9">
        <f t="shared" si="0"/>
        <v>0</v>
      </c>
      <c r="G22" s="10">
        <f t="shared" si="4"/>
        <v>0</v>
      </c>
      <c r="H22" s="10">
        <f t="shared" si="3"/>
        <v>0</v>
      </c>
      <c r="I22" s="12"/>
      <c r="J22" s="12"/>
    </row>
    <row r="23" spans="1:10" s="12" customFormat="1" ht="19.95" customHeight="1">
      <c r="A23" s="6">
        <f>MAX(A$13:A22)+1</f>
        <v>10</v>
      </c>
      <c r="B23" s="16" t="s">
        <v>20</v>
      </c>
      <c r="C23" s="18" t="s">
        <v>32</v>
      </c>
      <c r="D23" s="7">
        <v>300</v>
      </c>
      <c r="E23" s="13"/>
      <c r="F23" s="9">
        <f t="shared" si="0"/>
        <v>0</v>
      </c>
      <c r="G23" s="10">
        <f t="shared" si="4"/>
        <v>0</v>
      </c>
      <c r="H23" s="10">
        <f t="shared" si="3"/>
        <v>0</v>
      </c>
    </row>
    <row r="24" spans="1:10" s="12" customFormat="1" ht="19.95" customHeight="1">
      <c r="A24" s="6">
        <f>MAX(A$13:A23)+1</f>
        <v>11</v>
      </c>
      <c r="B24" s="16" t="s">
        <v>23</v>
      </c>
      <c r="C24" s="18" t="s">
        <v>32</v>
      </c>
      <c r="D24" s="7">
        <v>70</v>
      </c>
      <c r="E24" s="13"/>
      <c r="F24" s="9">
        <f t="shared" si="0"/>
        <v>0</v>
      </c>
      <c r="G24" s="10">
        <f t="shared" si="4"/>
        <v>0</v>
      </c>
      <c r="H24" s="10">
        <f t="shared" si="3"/>
        <v>0</v>
      </c>
    </row>
    <row r="25" spans="1:10" s="12" customFormat="1" ht="19.95" customHeight="1">
      <c r="A25" s="6">
        <f>MAX(A$13:A24)+1</f>
        <v>12</v>
      </c>
      <c r="B25" s="23" t="s">
        <v>44</v>
      </c>
      <c r="C25" s="19" t="s">
        <v>32</v>
      </c>
      <c r="D25" s="15">
        <v>70</v>
      </c>
      <c r="E25" s="14"/>
      <c r="F25" s="10">
        <f t="shared" si="0"/>
        <v>0</v>
      </c>
      <c r="G25" s="10">
        <f t="shared" si="4"/>
        <v>0</v>
      </c>
      <c r="H25" s="10">
        <f t="shared" si="3"/>
        <v>0</v>
      </c>
    </row>
    <row r="26" spans="1:10" s="12" customFormat="1" ht="19.95" customHeight="1">
      <c r="A26" s="6">
        <f>MAX(A$13:A25)+1</f>
        <v>13</v>
      </c>
      <c r="B26" s="16" t="s">
        <v>19</v>
      </c>
      <c r="C26" s="18" t="s">
        <v>32</v>
      </c>
      <c r="D26" s="7">
        <v>500</v>
      </c>
      <c r="E26" s="13"/>
      <c r="F26" s="9">
        <f t="shared" si="0"/>
        <v>0</v>
      </c>
      <c r="G26" s="10">
        <f t="shared" si="4"/>
        <v>0</v>
      </c>
      <c r="H26" s="10">
        <f t="shared" si="3"/>
        <v>0</v>
      </c>
    </row>
    <row r="27" spans="1:10" s="12" customFormat="1" ht="19.95" customHeight="1">
      <c r="A27" s="6">
        <f>MAX(A$13:A26)+1</f>
        <v>14</v>
      </c>
      <c r="B27" s="23" t="s">
        <v>48</v>
      </c>
      <c r="C27" s="19" t="s">
        <v>49</v>
      </c>
      <c r="D27" s="15">
        <v>10</v>
      </c>
      <c r="E27" s="13"/>
      <c r="F27" s="9">
        <f t="shared" si="0"/>
        <v>0</v>
      </c>
      <c r="G27" s="10">
        <f t="shared" si="4"/>
        <v>0</v>
      </c>
      <c r="H27" s="10">
        <f t="shared" si="3"/>
        <v>0</v>
      </c>
    </row>
    <row r="28" spans="1:10" ht="19.95" customHeight="1">
      <c r="A28" s="6">
        <f>MAX(A$13:A27)+1</f>
        <v>15</v>
      </c>
      <c r="B28" s="23" t="s">
        <v>45</v>
      </c>
      <c r="C28" s="19" t="s">
        <v>32</v>
      </c>
      <c r="D28" s="15">
        <v>15</v>
      </c>
      <c r="E28" s="14"/>
      <c r="F28" s="10">
        <f t="shared" si="0"/>
        <v>0</v>
      </c>
      <c r="G28" s="10">
        <f t="shared" si="4"/>
        <v>0</v>
      </c>
      <c r="H28" s="10">
        <f t="shared" si="3"/>
        <v>0</v>
      </c>
      <c r="I28" s="12"/>
      <c r="J28" s="12"/>
    </row>
    <row r="29" spans="1:10" ht="19.95" customHeight="1">
      <c r="A29" s="6">
        <f>MAX(A$13:A28)+1</f>
        <v>16</v>
      </c>
      <c r="B29" s="16" t="s">
        <v>29</v>
      </c>
      <c r="C29" s="18" t="s">
        <v>32</v>
      </c>
      <c r="D29" s="7">
        <v>40</v>
      </c>
      <c r="E29" s="13"/>
      <c r="F29" s="10">
        <f t="shared" si="0"/>
        <v>0</v>
      </c>
      <c r="G29" s="10">
        <f t="shared" si="4"/>
        <v>0</v>
      </c>
      <c r="H29" s="10">
        <f t="shared" si="3"/>
        <v>0</v>
      </c>
      <c r="I29" s="12"/>
      <c r="J29" s="12"/>
    </row>
    <row r="30" spans="1:10" ht="19.95" customHeight="1">
      <c r="A30" s="6">
        <f>MAX(A$13:A29)+1</f>
        <v>17</v>
      </c>
      <c r="B30" s="16" t="s">
        <v>27</v>
      </c>
      <c r="C30" s="18" t="s">
        <v>32</v>
      </c>
      <c r="D30" s="7">
        <v>400</v>
      </c>
      <c r="E30" s="13"/>
      <c r="F30" s="9">
        <f t="shared" si="0"/>
        <v>0</v>
      </c>
      <c r="G30" s="10">
        <f t="shared" si="4"/>
        <v>0</v>
      </c>
      <c r="H30" s="10">
        <f t="shared" si="3"/>
        <v>0</v>
      </c>
    </row>
    <row r="31" spans="1:10" ht="19.95" customHeight="1">
      <c r="A31" s="6">
        <f>MAX(A$13:A30)+1</f>
        <v>18</v>
      </c>
      <c r="B31" s="16" t="s">
        <v>34</v>
      </c>
      <c r="C31" s="18" t="s">
        <v>32</v>
      </c>
      <c r="D31" s="7">
        <v>40</v>
      </c>
      <c r="E31" s="13"/>
      <c r="F31" s="9">
        <f t="shared" si="0"/>
        <v>0</v>
      </c>
      <c r="G31" s="10">
        <f t="shared" si="4"/>
        <v>0</v>
      </c>
      <c r="H31" s="10">
        <f t="shared" si="3"/>
        <v>0</v>
      </c>
    </row>
    <row r="32" spans="1:10" ht="19.95" customHeight="1">
      <c r="A32" s="6">
        <f>MAX(A$13:A31)+1</f>
        <v>19</v>
      </c>
      <c r="B32" s="16" t="s">
        <v>30</v>
      </c>
      <c r="C32" s="18" t="s">
        <v>32</v>
      </c>
      <c r="D32" s="7">
        <v>20</v>
      </c>
      <c r="E32" s="13"/>
      <c r="F32" s="9">
        <f t="shared" si="0"/>
        <v>0</v>
      </c>
      <c r="G32" s="10">
        <f t="shared" si="4"/>
        <v>0</v>
      </c>
      <c r="H32" s="10">
        <f t="shared" si="3"/>
        <v>0</v>
      </c>
    </row>
    <row r="33" spans="1:8" ht="19.95" customHeight="1">
      <c r="A33" s="6">
        <f>MAX(A$13:A32)+1</f>
        <v>20</v>
      </c>
      <c r="B33" s="16" t="s">
        <v>39</v>
      </c>
      <c r="C33" s="18" t="s">
        <v>33</v>
      </c>
      <c r="D33" s="7">
        <v>30</v>
      </c>
      <c r="E33" s="13"/>
      <c r="F33" s="9">
        <f t="shared" si="0"/>
        <v>0</v>
      </c>
      <c r="G33" s="10">
        <f t="shared" si="4"/>
        <v>0</v>
      </c>
      <c r="H33" s="10">
        <f t="shared" si="3"/>
        <v>0</v>
      </c>
    </row>
    <row r="34" spans="1:8" ht="19.95" customHeight="1">
      <c r="A34" s="6">
        <f>MAX(A$13:A33)+1</f>
        <v>21</v>
      </c>
      <c r="B34" s="16" t="s">
        <v>51</v>
      </c>
      <c r="C34" s="18" t="s">
        <v>32</v>
      </c>
      <c r="D34" s="7">
        <v>40</v>
      </c>
      <c r="E34" s="13"/>
      <c r="F34" s="9">
        <f t="shared" si="0"/>
        <v>0</v>
      </c>
      <c r="G34" s="10">
        <f t="shared" si="4"/>
        <v>0</v>
      </c>
      <c r="H34" s="10">
        <f t="shared" si="3"/>
        <v>0</v>
      </c>
    </row>
    <row r="35" spans="1:8" ht="19.95" customHeight="1">
      <c r="A35" s="6">
        <f>MAX(A$13:A34)+1</f>
        <v>22</v>
      </c>
      <c r="B35" s="7" t="s">
        <v>52</v>
      </c>
      <c r="C35" s="18" t="s">
        <v>32</v>
      </c>
      <c r="D35" s="7">
        <v>30</v>
      </c>
      <c r="E35" s="13"/>
      <c r="F35" s="9">
        <f t="shared" si="0"/>
        <v>0</v>
      </c>
      <c r="G35" s="10">
        <f t="shared" si="4"/>
        <v>0</v>
      </c>
      <c r="H35" s="10">
        <f t="shared" si="3"/>
        <v>0</v>
      </c>
    </row>
    <row r="36" spans="1:8" ht="19.95" customHeight="1">
      <c r="A36" s="6">
        <f>MAX(A$13:A35)+1</f>
        <v>23</v>
      </c>
      <c r="B36" s="7" t="s">
        <v>26</v>
      </c>
      <c r="C36" s="18" t="s">
        <v>32</v>
      </c>
      <c r="D36" s="7">
        <v>40</v>
      </c>
      <c r="E36" s="13"/>
      <c r="F36" s="9">
        <f t="shared" si="0"/>
        <v>0</v>
      </c>
      <c r="G36" s="10">
        <f t="shared" si="4"/>
        <v>0</v>
      </c>
      <c r="H36" s="10">
        <f t="shared" si="3"/>
        <v>0</v>
      </c>
    </row>
    <row r="37" spans="1:8" ht="19.95" customHeight="1">
      <c r="A37" s="6">
        <f>MAX(A$13:A36)+1</f>
        <v>24</v>
      </c>
      <c r="B37" s="7" t="s">
        <v>38</v>
      </c>
      <c r="C37" s="18" t="s">
        <v>32</v>
      </c>
      <c r="D37" s="7">
        <v>40</v>
      </c>
      <c r="E37" s="13"/>
      <c r="F37" s="9">
        <f t="shared" si="0"/>
        <v>0</v>
      </c>
      <c r="G37" s="10">
        <f t="shared" si="4"/>
        <v>0</v>
      </c>
      <c r="H37" s="10">
        <f t="shared" si="3"/>
        <v>0</v>
      </c>
    </row>
    <row r="38" spans="1:8" ht="19.95" customHeight="1">
      <c r="A38" s="6">
        <f>MAX(A$13:A37)+1</f>
        <v>25</v>
      </c>
      <c r="B38" s="7" t="s">
        <v>17</v>
      </c>
      <c r="C38" s="18" t="s">
        <v>6</v>
      </c>
      <c r="D38" s="7">
        <v>15</v>
      </c>
      <c r="E38" s="13"/>
      <c r="F38" s="9">
        <f t="shared" si="0"/>
        <v>0</v>
      </c>
      <c r="G38" s="10">
        <f t="shared" si="4"/>
        <v>0</v>
      </c>
      <c r="H38" s="10">
        <f t="shared" si="3"/>
        <v>0</v>
      </c>
    </row>
    <row r="39" spans="1:8" ht="19.95" customHeight="1">
      <c r="A39" s="6">
        <f>MAX(A$13:A38)+1</f>
        <v>26</v>
      </c>
      <c r="B39" s="7" t="s">
        <v>7</v>
      </c>
      <c r="C39" s="18" t="s">
        <v>32</v>
      </c>
      <c r="D39" s="7">
        <v>800</v>
      </c>
      <c r="E39" s="13"/>
      <c r="F39" s="9">
        <f t="shared" si="0"/>
        <v>0</v>
      </c>
      <c r="G39" s="10">
        <f t="shared" si="4"/>
        <v>0</v>
      </c>
      <c r="H39" s="10">
        <f t="shared" si="3"/>
        <v>0</v>
      </c>
    </row>
    <row r="40" spans="1:8" ht="19.95" customHeight="1">
      <c r="A40" s="6">
        <f>MAX(A$13:A39)+1</f>
        <v>27</v>
      </c>
      <c r="B40" s="7" t="s">
        <v>8</v>
      </c>
      <c r="C40" s="18" t="s">
        <v>32</v>
      </c>
      <c r="D40" s="7">
        <v>600</v>
      </c>
      <c r="E40" s="13"/>
      <c r="F40" s="9">
        <f t="shared" si="0"/>
        <v>0</v>
      </c>
      <c r="G40" s="10">
        <f t="shared" si="4"/>
        <v>0</v>
      </c>
      <c r="H40" s="10">
        <f t="shared" si="3"/>
        <v>0</v>
      </c>
    </row>
    <row r="41" spans="1:8" ht="19.95" customHeight="1">
      <c r="A41" s="6">
        <f>MAX(A$13:A40)+1</f>
        <v>28</v>
      </c>
      <c r="B41" s="16" t="s">
        <v>25</v>
      </c>
      <c r="C41" s="20" t="s">
        <v>32</v>
      </c>
      <c r="D41" s="16">
        <v>400</v>
      </c>
      <c r="E41" s="17"/>
      <c r="F41" s="9">
        <f t="shared" si="0"/>
        <v>0</v>
      </c>
      <c r="G41" s="10">
        <f t="shared" si="4"/>
        <v>0</v>
      </c>
      <c r="H41" s="10">
        <f t="shared" si="3"/>
        <v>0</v>
      </c>
    </row>
    <row r="42" spans="1:8" ht="19.95" customHeight="1">
      <c r="A42" s="6">
        <f>MAX(A$13:A41)+1</f>
        <v>29</v>
      </c>
      <c r="B42" s="7" t="s">
        <v>46</v>
      </c>
      <c r="C42" s="18" t="s">
        <v>32</v>
      </c>
      <c r="D42" s="7">
        <v>20</v>
      </c>
      <c r="E42" s="13"/>
      <c r="F42" s="13">
        <f t="shared" si="0"/>
        <v>0</v>
      </c>
      <c r="G42" s="14">
        <f t="shared" si="4"/>
        <v>0</v>
      </c>
      <c r="H42" s="14">
        <f t="shared" si="3"/>
        <v>0</v>
      </c>
    </row>
    <row r="43" spans="1:8" ht="19.95" customHeight="1">
      <c r="A43" s="18">
        <f>MAX(A$13:A42)+1</f>
        <v>30</v>
      </c>
      <c r="B43" s="7" t="s">
        <v>28</v>
      </c>
      <c r="C43" s="18" t="s">
        <v>32</v>
      </c>
      <c r="D43" s="7">
        <v>400</v>
      </c>
      <c r="E43" s="13"/>
      <c r="F43" s="13">
        <f t="shared" si="0"/>
        <v>0</v>
      </c>
      <c r="G43" s="14">
        <f t="shared" si="4"/>
        <v>0</v>
      </c>
      <c r="H43" s="14">
        <f t="shared" si="3"/>
        <v>0</v>
      </c>
    </row>
    <row r="44" spans="1:8" ht="28.8" customHeight="1" thickBot="1">
      <c r="A44" s="40" t="s">
        <v>41</v>
      </c>
      <c r="B44" s="41"/>
      <c r="C44" s="41"/>
      <c r="D44" s="41"/>
      <c r="E44" s="41"/>
      <c r="F44" s="29">
        <f>SUM(F14:F43)</f>
        <v>0</v>
      </c>
      <c r="G44" s="29">
        <f>SUM(G14:G43)</f>
        <v>0</v>
      </c>
      <c r="H44" s="29">
        <f>SUM(H14:H43)</f>
        <v>0</v>
      </c>
    </row>
    <row r="46" spans="1:8" ht="43.8" customHeight="1">
      <c r="A46" s="42" t="s">
        <v>43</v>
      </c>
      <c r="B46" s="43"/>
      <c r="C46" s="43"/>
      <c r="D46" s="43"/>
      <c r="E46" s="43"/>
      <c r="F46" s="43"/>
      <c r="G46" s="43"/>
      <c r="H46" s="43"/>
    </row>
    <row r="49" spans="2:8">
      <c r="B49" s="4" t="s">
        <v>13</v>
      </c>
      <c r="E49" s="32" t="s">
        <v>14</v>
      </c>
      <c r="F49" s="32"/>
      <c r="G49" s="32"/>
      <c r="H49" s="32"/>
    </row>
    <row r="50" spans="2:8">
      <c r="B50" s="4" t="s">
        <v>15</v>
      </c>
      <c r="E50" s="32" t="s">
        <v>16</v>
      </c>
      <c r="F50" s="32"/>
      <c r="G50" s="32"/>
      <c r="H50" s="32"/>
    </row>
  </sheetData>
  <sortState ref="B14:H43">
    <sortCondition ref="B14:B43"/>
  </sortState>
  <mergeCells count="12">
    <mergeCell ref="A11:C11"/>
    <mergeCell ref="D11:H11"/>
    <mergeCell ref="E49:H49"/>
    <mergeCell ref="E50:H50"/>
    <mergeCell ref="E2:H2"/>
    <mergeCell ref="E3:H5"/>
    <mergeCell ref="A7:H7"/>
    <mergeCell ref="A8:H8"/>
    <mergeCell ref="A10:C10"/>
    <mergeCell ref="D10:H10"/>
    <mergeCell ref="A44:E44"/>
    <mergeCell ref="A46:H46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1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Sekretariat 2</cp:lastModifiedBy>
  <cp:lastPrinted>2023-11-24T07:00:13Z</cp:lastPrinted>
  <dcterms:created xsi:type="dcterms:W3CDTF">2017-12-07T08:04:23Z</dcterms:created>
  <dcterms:modified xsi:type="dcterms:W3CDTF">2023-11-28T07:51:16Z</dcterms:modified>
</cp:coreProperties>
</file>