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 2\Desktop\od Dorotki\II kwartał 2024\"/>
    </mc:Choice>
  </mc:AlternateContent>
  <bookViews>
    <workbookView xWindow="0" yWindow="0" windowWidth="23040" windowHeight="8808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A148" i="1" l="1"/>
  <c r="A149" i="1" s="1"/>
  <c r="A150" i="1" s="1"/>
  <c r="A151" i="1" s="1"/>
  <c r="A152" i="1" s="1"/>
  <c r="A153" i="1" s="1"/>
  <c r="A91" i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58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G58" i="1"/>
  <c r="F58" i="1"/>
  <c r="F91" i="1"/>
  <c r="G91" i="1"/>
  <c r="G148" i="1"/>
  <c r="F148" i="1"/>
  <c r="H91" i="1" l="1"/>
  <c r="H58" i="1"/>
  <c r="H148" i="1"/>
  <c r="F153" i="1"/>
  <c r="G153" i="1" s="1"/>
  <c r="H153" i="1" s="1"/>
  <c r="F152" i="1"/>
  <c r="G152" i="1" s="1"/>
  <c r="H152" i="1" s="1"/>
  <c r="F151" i="1"/>
  <c r="G151" i="1" s="1"/>
  <c r="F150" i="1"/>
  <c r="G150" i="1" s="1"/>
  <c r="H150" i="1" s="1"/>
  <c r="F149" i="1"/>
  <c r="G149" i="1" s="1"/>
  <c r="H149" i="1" s="1"/>
  <c r="F147" i="1"/>
  <c r="G147" i="1" s="1"/>
  <c r="H147" i="1" s="1"/>
  <c r="H146" i="1"/>
  <c r="F146" i="1"/>
  <c r="G146" i="1" s="1"/>
  <c r="F145" i="1"/>
  <c r="G145" i="1" s="1"/>
  <c r="H145" i="1" s="1"/>
  <c r="F144" i="1"/>
  <c r="G144" i="1" s="1"/>
  <c r="H144" i="1" s="1"/>
  <c r="F143" i="1"/>
  <c r="G143" i="1" s="1"/>
  <c r="H143" i="1" s="1"/>
  <c r="F142" i="1"/>
  <c r="G142" i="1" s="1"/>
  <c r="F141" i="1"/>
  <c r="G141" i="1" s="1"/>
  <c r="H141" i="1" s="1"/>
  <c r="F140" i="1"/>
  <c r="G140" i="1" s="1"/>
  <c r="H140" i="1" s="1"/>
  <c r="F139" i="1"/>
  <c r="G139" i="1" s="1"/>
  <c r="H139" i="1" s="1"/>
  <c r="H138" i="1"/>
  <c r="F138" i="1"/>
  <c r="G138" i="1" s="1"/>
  <c r="F137" i="1"/>
  <c r="G137" i="1" s="1"/>
  <c r="H137" i="1" s="1"/>
  <c r="F136" i="1"/>
  <c r="G136" i="1" s="1"/>
  <c r="H136" i="1" s="1"/>
  <c r="F135" i="1"/>
  <c r="G135" i="1" s="1"/>
  <c r="H135" i="1" s="1"/>
  <c r="F134" i="1"/>
  <c r="G134" i="1" s="1"/>
  <c r="H133" i="1"/>
  <c r="G133" i="1"/>
  <c r="F132" i="1"/>
  <c r="G132" i="1" s="1"/>
  <c r="H132" i="1" s="1"/>
  <c r="G131" i="1"/>
  <c r="F131" i="1"/>
  <c r="H131" i="1" s="1"/>
  <c r="G130" i="1"/>
  <c r="H130" i="1" s="1"/>
  <c r="F130" i="1"/>
  <c r="G129" i="1"/>
  <c r="H129" i="1" s="1"/>
  <c r="F129" i="1"/>
  <c r="G128" i="1"/>
  <c r="H128" i="1" s="1"/>
  <c r="F128" i="1"/>
  <c r="F127" i="1"/>
  <c r="G127" i="1" s="1"/>
  <c r="H127" i="1" s="1"/>
  <c r="F126" i="1"/>
  <c r="G126" i="1" s="1"/>
  <c r="H126" i="1" s="1"/>
  <c r="F124" i="1"/>
  <c r="G124" i="1" s="1"/>
  <c r="H124" i="1" s="1"/>
  <c r="F123" i="1"/>
  <c r="G123" i="1" s="1"/>
  <c r="H123" i="1" s="1"/>
  <c r="F122" i="1"/>
  <c r="F121" i="1"/>
  <c r="G121" i="1" s="1"/>
  <c r="H121" i="1" s="1"/>
  <c r="F120" i="1"/>
  <c r="G120" i="1" s="1"/>
  <c r="H120" i="1" s="1"/>
  <c r="F119" i="1"/>
  <c r="G119" i="1" s="1"/>
  <c r="H119" i="1" s="1"/>
  <c r="G118" i="1"/>
  <c r="H118" i="1" s="1"/>
  <c r="F118" i="1"/>
  <c r="F117" i="1"/>
  <c r="G117" i="1" s="1"/>
  <c r="H117" i="1" s="1"/>
  <c r="F116" i="1"/>
  <c r="G116" i="1" s="1"/>
  <c r="H116" i="1" s="1"/>
  <c r="F115" i="1"/>
  <c r="G115" i="1" s="1"/>
  <c r="H115" i="1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F110" i="1"/>
  <c r="G110" i="1" s="1"/>
  <c r="H110" i="1" s="1"/>
  <c r="F109" i="1"/>
  <c r="G109" i="1" s="1"/>
  <c r="H109" i="1" s="1"/>
  <c r="F108" i="1"/>
  <c r="G108" i="1" s="1"/>
  <c r="H108" i="1" s="1"/>
  <c r="F107" i="1"/>
  <c r="G107" i="1" s="1"/>
  <c r="H107" i="1" s="1"/>
  <c r="G106" i="1"/>
  <c r="F106" i="1"/>
  <c r="H106" i="1" s="1"/>
  <c r="G105" i="1"/>
  <c r="H105" i="1" s="1"/>
  <c r="F105" i="1"/>
  <c r="G104" i="1"/>
  <c r="H104" i="1" s="1"/>
  <c r="F104" i="1"/>
  <c r="G103" i="1"/>
  <c r="H103" i="1" s="1"/>
  <c r="F103" i="1"/>
  <c r="F101" i="1"/>
  <c r="G101" i="1" s="1"/>
  <c r="H101" i="1" s="1"/>
  <c r="F100" i="1"/>
  <c r="G100" i="1" s="1"/>
  <c r="H100" i="1" s="1"/>
  <c r="G99" i="1"/>
  <c r="H99" i="1" s="1"/>
  <c r="F99" i="1"/>
  <c r="F98" i="1"/>
  <c r="G98" i="1" s="1"/>
  <c r="H98" i="1" s="1"/>
  <c r="F97" i="1"/>
  <c r="G97" i="1" s="1"/>
  <c r="H97" i="1" s="1"/>
  <c r="F96" i="1"/>
  <c r="G96" i="1" s="1"/>
  <c r="H96" i="1" s="1"/>
  <c r="F95" i="1"/>
  <c r="G95" i="1" s="1"/>
  <c r="H95" i="1" s="1"/>
  <c r="F94" i="1"/>
  <c r="G94" i="1" s="1"/>
  <c r="H94" i="1" s="1"/>
  <c r="F93" i="1"/>
  <c r="G92" i="1"/>
  <c r="H92" i="1" s="1"/>
  <c r="F92" i="1"/>
  <c r="F90" i="1"/>
  <c r="G90" i="1" s="1"/>
  <c r="H90" i="1" s="1"/>
  <c r="F89" i="1"/>
  <c r="G89" i="1" s="1"/>
  <c r="H89" i="1" s="1"/>
  <c r="F88" i="1"/>
  <c r="F87" i="1"/>
  <c r="H87" i="1" s="1"/>
  <c r="F86" i="1"/>
  <c r="H86" i="1" s="1"/>
  <c r="F85" i="1"/>
  <c r="F84" i="1"/>
  <c r="F83" i="1"/>
  <c r="F82" i="1"/>
  <c r="F81" i="1"/>
  <c r="F80" i="1"/>
  <c r="F79" i="1"/>
  <c r="F77" i="1"/>
  <c r="F76" i="1"/>
  <c r="F75" i="1"/>
  <c r="F74" i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3" i="1"/>
  <c r="G43" i="1" s="1"/>
  <c r="F42" i="1"/>
  <c r="F41" i="1"/>
  <c r="F40" i="1"/>
  <c r="G40" i="1" s="1"/>
  <c r="H40" i="1" s="1"/>
  <c r="F39" i="1"/>
  <c r="F37" i="1"/>
  <c r="F36" i="1"/>
  <c r="F35" i="1"/>
  <c r="G35" i="1" s="1"/>
  <c r="H35" i="1" s="1"/>
  <c r="F34" i="1"/>
  <c r="G34" i="1" s="1"/>
  <c r="H34" i="1" s="1"/>
  <c r="F33" i="1"/>
  <c r="F32" i="1"/>
  <c r="F31" i="1"/>
  <c r="G31" i="1" s="1"/>
  <c r="H31" i="1" s="1"/>
  <c r="F30" i="1"/>
  <c r="F29" i="1"/>
  <c r="G29" i="1" s="1"/>
  <c r="H29" i="1" s="1"/>
  <c r="F28" i="1"/>
  <c r="G28" i="1" s="1"/>
  <c r="H28" i="1" s="1"/>
  <c r="F27" i="1"/>
  <c r="F26" i="1"/>
  <c r="F25" i="1"/>
  <c r="G25" i="1" s="1"/>
  <c r="H25" i="1" s="1"/>
  <c r="F24" i="1"/>
  <c r="G24" i="1" s="1"/>
  <c r="H24" i="1" s="1"/>
  <c r="F23" i="1"/>
  <c r="G23" i="1" s="1"/>
  <c r="H23" i="1" s="1"/>
  <c r="F22" i="1"/>
  <c r="F21" i="1"/>
  <c r="F20" i="1"/>
  <c r="G20" i="1" s="1"/>
  <c r="H20" i="1" s="1"/>
  <c r="F19" i="1"/>
  <c r="G19" i="1" s="1"/>
  <c r="H19" i="1" s="1"/>
  <c r="F18" i="1"/>
  <c r="F17" i="1"/>
  <c r="F16" i="1"/>
  <c r="G16" i="1" s="1"/>
  <c r="H16" i="1" s="1"/>
  <c r="A16" i="1"/>
  <c r="F15" i="1"/>
  <c r="F154" i="1" l="1"/>
  <c r="H60" i="1"/>
  <c r="H134" i="1"/>
  <c r="H151" i="1"/>
  <c r="H142" i="1"/>
  <c r="G93" i="1"/>
  <c r="H93" i="1" s="1"/>
  <c r="H43" i="1"/>
  <c r="H47" i="1"/>
  <c r="G122" i="1"/>
  <c r="H122" i="1" s="1"/>
  <c r="G88" i="1"/>
  <c r="H88" i="1" s="1"/>
  <c r="G17" i="1"/>
  <c r="H17" i="1" s="1"/>
  <c r="G22" i="1"/>
  <c r="H22" i="1" s="1"/>
  <c r="G27" i="1"/>
  <c r="H27" i="1" s="1"/>
  <c r="G33" i="1"/>
  <c r="H33" i="1" s="1"/>
  <c r="G42" i="1"/>
  <c r="H42" i="1" s="1"/>
  <c r="H64" i="1"/>
  <c r="H69" i="1"/>
  <c r="H72" i="1"/>
  <c r="G26" i="1"/>
  <c r="H26" i="1" s="1"/>
  <c r="G32" i="1"/>
  <c r="H32" i="1" s="1"/>
  <c r="G36" i="1"/>
  <c r="H36" i="1" s="1"/>
  <c r="G41" i="1"/>
  <c r="H41" i="1" s="1"/>
  <c r="H48" i="1"/>
  <c r="H51" i="1"/>
  <c r="H55" i="1"/>
  <c r="H65" i="1"/>
  <c r="H68" i="1"/>
  <c r="H73" i="1"/>
  <c r="H61" i="1"/>
  <c r="H56" i="1"/>
  <c r="H52" i="1"/>
  <c r="G39" i="1"/>
  <c r="H39" i="1" s="1"/>
  <c r="G37" i="1"/>
  <c r="H37" i="1" s="1"/>
  <c r="G30" i="1"/>
  <c r="H30" i="1" s="1"/>
  <c r="G21" i="1"/>
  <c r="H21" i="1" s="1"/>
  <c r="G18" i="1"/>
  <c r="H18" i="1" s="1"/>
  <c r="A17" i="1"/>
  <c r="A18" i="1"/>
  <c r="A19" i="1"/>
  <c r="H46" i="1"/>
  <c r="H50" i="1"/>
  <c r="H54" i="1"/>
  <c r="H67" i="1"/>
  <c r="H71" i="1"/>
  <c r="G74" i="1"/>
  <c r="H74" i="1" s="1"/>
  <c r="G79" i="1"/>
  <c r="H79" i="1" s="1"/>
  <c r="G85" i="1"/>
  <c r="H85" i="1" s="1"/>
  <c r="H45" i="1"/>
  <c r="H49" i="1"/>
  <c r="H53" i="1"/>
  <c r="H57" i="1"/>
  <c r="H62" i="1"/>
  <c r="H66" i="1"/>
  <c r="H70" i="1"/>
  <c r="H59" i="1"/>
  <c r="H63" i="1"/>
  <c r="G76" i="1"/>
  <c r="H76" i="1" s="1"/>
  <c r="G81" i="1"/>
  <c r="H81" i="1" s="1"/>
  <c r="G83" i="1"/>
  <c r="H83" i="1" s="1"/>
  <c r="G15" i="1"/>
  <c r="G75" i="1"/>
  <c r="H75" i="1" s="1"/>
  <c r="G77" i="1"/>
  <c r="H77" i="1" s="1"/>
  <c r="G80" i="1"/>
  <c r="H80" i="1" s="1"/>
  <c r="G82" i="1"/>
  <c r="H82" i="1" s="1"/>
  <c r="G84" i="1"/>
  <c r="H84" i="1" s="1"/>
  <c r="G154" i="1" l="1"/>
  <c r="H15" i="1"/>
  <c r="H154" i="1" s="1"/>
  <c r="A20" i="1"/>
  <c r="A21" i="1" l="1"/>
  <c r="A22" i="1" l="1"/>
  <c r="A24" i="1"/>
  <c r="A23" i="1"/>
  <c r="A25" i="1" l="1"/>
  <c r="A26" i="1" l="1"/>
  <c r="A27" i="1" l="1"/>
  <c r="A28" i="1" l="1"/>
  <c r="A29" i="1" s="1"/>
  <c r="A30" i="1" s="1"/>
  <c r="A31" i="1" s="1"/>
  <c r="A32" i="1" s="1"/>
  <c r="A33" i="1" s="1"/>
  <c r="A34" i="1" s="1"/>
  <c r="A35" i="1" s="1"/>
  <c r="A36" i="1" s="1"/>
  <c r="A37" i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</calcChain>
</file>

<file path=xl/sharedStrings.xml><?xml version="1.0" encoding="utf-8"?>
<sst xmlns="http://schemas.openxmlformats.org/spreadsheetml/2006/main" count="289" uniqueCount="159">
  <si>
    <t>Zamawiający:</t>
  </si>
  <si>
    <t>Centrum Placówek Opiekuńczo-Wychowawczych "Parkowa"
ul Parkowa 12, 30-538 Kraków</t>
  </si>
  <si>
    <t>FORMULARZ OFERTOWY</t>
  </si>
  <si>
    <t>Pełna nazwa oferenta, numer NIP</t>
  </si>
  <si>
    <t>Adres oferenta, 
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</si>
  <si>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</si>
  <si>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</si>
  <si>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</si>
  <si>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</si>
  <si>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</si>
  <si>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</si>
  <si>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</si>
  <si>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</si>
  <si>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ARTYKUŁY SPOŻYWCZE RÓŻNE</t>
  </si>
  <si>
    <t>chrupki kukurydziane bez glutenu  60 g</t>
  </si>
  <si>
    <t>kg</t>
  </si>
  <si>
    <t>cukier kryształ 1 kg</t>
  </si>
  <si>
    <t xml:space="preserve">cukier puder  </t>
  </si>
  <si>
    <t>fasola MAŁY JAŚ 500 g</t>
  </si>
  <si>
    <t>szt.</t>
  </si>
  <si>
    <t>groch łuskany 500 g</t>
  </si>
  <si>
    <t>kasza jęczmienna pęczak</t>
  </si>
  <si>
    <t xml:space="preserve">kasza jęczmienna średnia  </t>
  </si>
  <si>
    <t>kasza kukurydziana błyskawiczna</t>
  </si>
  <si>
    <t>kasza manna błyskawiczna  500 g</t>
  </si>
  <si>
    <t>kaszki owocowe bezmleczne BOBOVITA NESTLE mix smaków</t>
  </si>
  <si>
    <t>kaszki owocowe mleczne BOBOVITA NESTLE
mix smaków</t>
  </si>
  <si>
    <t>kleik ryżowy, kukurydziany BOBOVITA NESTLE
160 g</t>
  </si>
  <si>
    <t>makaron LUBELLA różny</t>
  </si>
  <si>
    <t>makaron NITKI ROSOŁOWE 250 g</t>
  </si>
  <si>
    <t>makaron ZACIERKA BABUNI 250 g</t>
  </si>
  <si>
    <t>mąka pszenna typ 450 1 kg</t>
  </si>
  <si>
    <t>mąka ziemniaczana 500 g</t>
  </si>
  <si>
    <t xml:space="preserve">płatki jęczmienne błyskawiczne  </t>
  </si>
  <si>
    <t>płatki kukurydziane NESTLE CORN FLEKES</t>
  </si>
  <si>
    <t xml:space="preserve">płatki owsiane błyskawiczne  </t>
  </si>
  <si>
    <t xml:space="preserve">płatki ryżowe błyskawiczne  </t>
  </si>
  <si>
    <t>płatki śniadaniowe NESTLE, LUBELLA mix smaków</t>
  </si>
  <si>
    <t>ryż biały łuskany gruboziarnisty I klasa</t>
  </si>
  <si>
    <t>herbata czarna granulowana INDYJSKA 100 g</t>
  </si>
  <si>
    <t>op.</t>
  </si>
  <si>
    <t>herbata expresowa SAGA min. 90 szt.</t>
  </si>
  <si>
    <t>herbata owocowa expresowa VITA  20 szt.</t>
  </si>
  <si>
    <t>kakao DEKOMORRENO 150 g</t>
  </si>
  <si>
    <t>kakao PUCHATEK 300 g</t>
  </si>
  <si>
    <t>ananas konserwowy ROLNIk/M&amp;K</t>
  </si>
  <si>
    <t>barszcz czerwony koncentrat KRAKUS 300 ml</t>
  </si>
  <si>
    <t>brzoskwinie konserwowe ROLNIK/ M&amp;K</t>
  </si>
  <si>
    <t>chrzan tarty POLONAISE 180 g</t>
  </si>
  <si>
    <t>ciecierzyca konserwowa ROLNIK lub DAWTONA/ M&amp;K</t>
  </si>
  <si>
    <t>dżemy niskosłodzone ŁOWICZ mix smaków</t>
  </si>
  <si>
    <t>fasola czerwona, biała PUDLISZKI/M&amp;K</t>
  </si>
  <si>
    <t>groszek konserwowy PUDLISZKI 400 g</t>
  </si>
  <si>
    <t>gulasz angielski SOKOŁÓW 160G</t>
  </si>
  <si>
    <t>kapusta pasteryzowana z marchewką ok. 1 l</t>
  </si>
  <si>
    <t>ketchup pikantny, łagodny PUDLISZKI 480 g</t>
  </si>
  <si>
    <t>koncentrat pomidorowy PUDLISZKI 200 g</t>
  </si>
  <si>
    <t>konserwa wieprzowa, drobiowa 110 g</t>
  </si>
  <si>
    <t>kukurydza konserwowa PUDLISZKI  400 g</t>
  </si>
  <si>
    <t>majonez KIELECKI</t>
  </si>
  <si>
    <t>miód naturalny wielokwiatowy BARTNIK 400 g</t>
  </si>
  <si>
    <t>mus owocowy tubka OWOLOVO 200 g</t>
  </si>
  <si>
    <t>ocet spirytusowy 15% 500 ml</t>
  </si>
  <si>
    <t>ogórki kiszone w słoiku ok. 900 ml</t>
  </si>
  <si>
    <t>ogórki konserwowe  w słoiku ok. 900 ml</t>
  </si>
  <si>
    <t xml:space="preserve">olej rzepakowy KUJAWSKI  </t>
  </si>
  <si>
    <t>l</t>
  </si>
  <si>
    <t>pasztet w puszce PROFI</t>
  </si>
  <si>
    <t>pasztet w puszce DROP</t>
  </si>
  <si>
    <t>pomidory w puszce PUDLISZKI 400 g</t>
  </si>
  <si>
    <t>powidła śliwkowe typu ŁOWICZ</t>
  </si>
  <si>
    <t xml:space="preserve">przecier owocowy BOBOVITA GERBER mix smaków  </t>
  </si>
  <si>
    <t>sałatka szwedzka 900 ml</t>
  </si>
  <si>
    <t>sałatka z czerwonej kapusty 900 ml</t>
  </si>
  <si>
    <t>sardynki w oleju, pomidorach ATLANT 240 g/PERTOPAT</t>
  </si>
  <si>
    <t>seler konserwowy ROLNIK</t>
  </si>
  <si>
    <t>sosy ŁOWICZ 500 g mix smaków</t>
  </si>
  <si>
    <t>tuńczyk w oleju kawałki 170 g</t>
  </si>
  <si>
    <t>budyń WINIARY mix smaków</t>
  </si>
  <si>
    <t>cukier wanilinowy 30 g</t>
  </si>
  <si>
    <t>cynamon mielony PRYMAT 15 g</t>
  </si>
  <si>
    <t>drożdże suszone typu DR OETKER 7 g</t>
  </si>
  <si>
    <t>galaretka owocowa WINIARY mix smaków</t>
  </si>
  <si>
    <t>kisiel owocowy WINIARY mix smaków</t>
  </si>
  <si>
    <t>kwasek cytrynowy 50 g</t>
  </si>
  <si>
    <t>masa krówkowa</t>
  </si>
  <si>
    <t>masa krówkowa o smaku kakaowym</t>
  </si>
  <si>
    <t>morele suszone 100 g</t>
  </si>
  <si>
    <t>orzechy włoskie 200 g</t>
  </si>
  <si>
    <t>pestki dyni 100 g</t>
  </si>
  <si>
    <t>proszek do pieczenia 30 g</t>
  </si>
  <si>
    <t>przyprawa do piernika PRYMAT 20 g</t>
  </si>
  <si>
    <t>rodzynki 100 g</t>
  </si>
  <si>
    <t>słonecznik łuskany 100 g</t>
  </si>
  <si>
    <t>soda oczyszczona 50 g</t>
  </si>
  <si>
    <t>śliwki suszone 100 g</t>
  </si>
  <si>
    <t>śmietana ŚNIEŻKA</t>
  </si>
  <si>
    <t>wafle tortowe</t>
  </si>
  <si>
    <t>wiórki kokosowe 100 g</t>
  </si>
  <si>
    <t>żurawina suszona 100 g</t>
  </si>
  <si>
    <t>ciastka pierniki w czekoladzie ok.150 g</t>
  </si>
  <si>
    <t>ciastka pierniki w lukrze ok.150 g</t>
  </si>
  <si>
    <t>ciastka ŁAKOTKI mix smaków</t>
  </si>
  <si>
    <t>ciastka DELICJE SZAMPAŃSKIE mix smaków</t>
  </si>
  <si>
    <t>ciastka herbatniki  PETIT BEURRE ok. 50 g</t>
  </si>
  <si>
    <t>ciastka markizy HIT 220 g mix smaków</t>
  </si>
  <si>
    <t>cukierki KRÓWKA MLECZNA  1 kg</t>
  </si>
  <si>
    <t>cukierki bez czekolady 1 kg mix smaków</t>
  </si>
  <si>
    <t>cukierki czekoladowe 1 kg mix smaków</t>
  </si>
  <si>
    <t>cukierki draże typu SKAWA 70 g</t>
  </si>
  <si>
    <t>cukierki LANDRYNKI mix smaków</t>
  </si>
  <si>
    <t>cukierki MIESZANKA KRAKOWSKA 1kg</t>
  </si>
  <si>
    <t>czekolada ALPEN GOLD 100 g mix smaków</t>
  </si>
  <si>
    <t>czekolada MILKA 90 g mix smaków</t>
  </si>
  <si>
    <t>guma MAMBA 23 g</t>
  </si>
  <si>
    <t xml:space="preserve">lizaki CHUPA CHUPS </t>
  </si>
  <si>
    <t xml:space="preserve">paluszki SKAWIŃSKIE </t>
  </si>
  <si>
    <t>popcorn do mikrofalówki</t>
  </si>
  <si>
    <t>wafelki GÓRALKI ok. 45 g mix smaków</t>
  </si>
  <si>
    <t>wafelki PRINCE POLO ok. 35 g mix smaków</t>
  </si>
  <si>
    <t>wafelki PRINCESSA ok. 35 g mix smaków</t>
  </si>
  <si>
    <t>żelki owocowe 80 -100 g</t>
  </si>
  <si>
    <t>bazylia PRYMAT 10 g</t>
  </si>
  <si>
    <t>czosnek granulowany PRYMAT 20 g</t>
  </si>
  <si>
    <t>fix do spaghetti KNORR mix smaków</t>
  </si>
  <si>
    <t>kminek PRYMAT 20 g</t>
  </si>
  <si>
    <t>kurkuma PRYMAT 20 g</t>
  </si>
  <si>
    <t>liść laurowy PRYMAT 6 g</t>
  </si>
  <si>
    <t>lubczyk suszony PRYMAT 10 g</t>
  </si>
  <si>
    <t>majeranek PRYMAT 8 g</t>
  </si>
  <si>
    <t>oregano PRYMAT 8 g</t>
  </si>
  <si>
    <t>papryka słodka, ostra PRYMAT  20 g</t>
  </si>
  <si>
    <t>papryka wędzona PRYMAT 20 g</t>
  </si>
  <si>
    <t>pieprz naturalny czarny mielony PRYMAT 20 g</t>
  </si>
  <si>
    <t>przyprawa curry PRYMAT 20 g</t>
  </si>
  <si>
    <t>przyprawa do kurczaka ZŁOCISTA PRYMAT 30 g</t>
  </si>
  <si>
    <t>przyprawa do wieprzowiny PRYMAT 20 g</t>
  </si>
  <si>
    <t>przyprawa kebab-gyros PRYMAT 20 g</t>
  </si>
  <si>
    <t>soczki owocowe 200 ml z rurką mix smaków</t>
  </si>
  <si>
    <t>sok owocowy 100% 1 l mix smaków</t>
  </si>
  <si>
    <t>sok BOBO FRUT mix smaków</t>
  </si>
  <si>
    <t>sól kuchenna jodowana 1 kg</t>
  </si>
  <si>
    <t>syrop owocowy Herbapol 430 ml mix smaków</t>
  </si>
  <si>
    <t>tymianek PRYMAT 10 g</t>
  </si>
  <si>
    <t>woda mineralna CISOWIANKA 0,5 l mix</t>
  </si>
  <si>
    <t>woda mineralna CISOWIANKA 1,5 l mix</t>
  </si>
  <si>
    <t>woda niegazowana ŻYWIEC 1,5 l</t>
  </si>
  <si>
    <t>ziele angielskie PRYMAT 15 g</t>
  </si>
  <si>
    <t>zioła prowansalskie PRYMAT 10 g</t>
  </si>
  <si>
    <t>RAZEM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</si>
  <si>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</si>
  <si>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…………………………………….…………………..</t>
  </si>
  <si>
    <t>……………………………………………</t>
  </si>
  <si>
    <t>Miejsce, data</t>
  </si>
  <si>
    <t>Podpis i pieczęć oferenta</t>
  </si>
  <si>
    <t>krem czekoladowy NUTELLA</t>
  </si>
  <si>
    <t>płatki migdałowe 100 g</t>
  </si>
  <si>
    <t>woda mineralna niegazowana z dziubkiem 0,33 ml</t>
  </si>
  <si>
    <t>w odpowiedzi na zaproszenie do składania ofert  na dostawę artykułów spożywczych
                        w okresie od  02.04.2024 do 30.06.2024                                                                                               
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</si>
</sst>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[$-415]General"/>
    <numFmt numFmtId="166" formatCode="#,##0.00&quot; &quot;[$zł-415];[Red]&quot;-&quot;#,##0.00&quot; &quot;[$zł-415]"/>
    <numFmt numFmtId="167" formatCode="\ #,##0.00.&quot;     &quot;;\-#,##0.00.&quot;     &quot;;&quot; -&quot;#&quot;      &quot;;@\ "/>
    <numFmt numFmtId="168" formatCode="[$-415]0.00"/>
    <numFmt numFmtId="169" formatCode="[$-415]#,##0.00"/>
  </numFmts>
  <fonts count="25">
    <font>
      <sz val="11"/>
      <color rgb="FF000000"/>
      <name val="Arial"/>
      <charset val="238"/>
    </font>
    <font>
      <sz val="13"/>
      <name val="Times New Roman"/>
      <charset val="238"/>
    </font>
    <font>
      <sz val="11"/>
      <color rgb="FF000000"/>
      <name val="Czcionka tekstu podstawowego"/>
      <charset val="238"/>
    </font>
    <font>
      <sz val="11"/>
      <color rgb="FFFF0000"/>
      <name val="Arial"/>
      <charset val="238"/>
    </font>
    <font>
      <b/>
      <sz val="11"/>
      <color rgb="FF000000"/>
      <name val="Czcionka tekstu podstawowego1"/>
      <charset val="238"/>
    </font>
    <font>
      <b/>
      <sz val="12"/>
      <name val="Times New Roman"/>
      <charset val="238"/>
    </font>
    <font>
      <sz val="12"/>
      <name val="Times New Roman"/>
      <charset val="238"/>
    </font>
    <font>
      <b/>
      <sz val="13"/>
      <name val="Times New Roman"/>
      <charset val="238"/>
    </font>
    <font>
      <b/>
      <sz val="10"/>
      <color rgb="FF000000"/>
      <name val="Czcionka tekstu podstawowego1"/>
      <charset val="238"/>
    </font>
    <font>
      <b/>
      <sz val="13"/>
      <color rgb="FF000000"/>
      <name val="Czcionka tekstu podstawowego1"/>
      <charset val="238"/>
    </font>
    <font>
      <sz val="13"/>
      <name val="Czcionka tekstu podstawowego1"/>
      <charset val="238"/>
    </font>
    <font>
      <sz val="11"/>
      <name val="Arial"/>
      <charset val="238"/>
    </font>
    <font>
      <sz val="11"/>
      <color rgb="FFFF0000"/>
      <name val="Czcionka tekstu podstawowego"/>
      <charset val="238"/>
    </font>
    <font>
      <b/>
      <sz val="13"/>
      <name val="Czcionka tekstu podstawowego1"/>
      <charset val="238"/>
    </font>
    <font>
      <sz val="13"/>
      <color rgb="FF000000"/>
      <name val="Times New Roman"/>
      <charset val="238"/>
    </font>
    <font>
      <sz val="9"/>
      <color rgb="FF000000"/>
      <name val="Czcionka tekstu podstawowego"/>
      <charset val="238"/>
    </font>
    <font>
      <b/>
      <i/>
      <sz val="16"/>
      <color rgb="FF000000"/>
      <name val="Arial"/>
      <charset val="238"/>
    </font>
    <font>
      <b/>
      <i/>
      <u/>
      <sz val="11"/>
      <color rgb="FF000000"/>
      <name val="Arial"/>
      <charset val="238"/>
    </font>
    <font>
      <sz val="11"/>
      <color rgb="FF000000"/>
      <name val="Arial"/>
      <charset val="238"/>
    </font>
    <font>
      <sz val="13"/>
      <name val="Times New Roman"/>
      <family val="1"/>
      <charset val="238"/>
    </font>
    <font>
      <b/>
      <sz val="10"/>
      <name val="Czcionka tekstu podstawowego1"/>
      <charset val="238"/>
    </font>
    <font>
      <sz val="11"/>
      <name val="Czcionka tekstu podstawowego"/>
      <charset val="238"/>
    </font>
    <font>
      <sz val="9"/>
      <name val="Czcionka tekstu podstawowego"/>
      <charset val="238"/>
    </font>
    <font>
      <b/>
      <sz val="11"/>
      <name val="Czcionka tekstu podstawowego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164" fontId="2" fillId="0" borderId="0" applyBorder="0" applyProtection="0"/>
    <xf numFmtId="165" fontId="2" fillId="0" borderId="0" applyBorder="0" applyProtection="0"/>
    <xf numFmtId="0" fontId="16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6" fontId="17" fillId="0" borderId="0" applyBorder="0" applyProtection="0"/>
  </cellStyleXfs>
  <cellXfs count="74">
    <xf numFmtId="0" fontId="0" fillId="0" borderId="0" xfId="0"/>
    <xf numFmtId="0" fontId="1" fillId="0" borderId="0" xfId="0" applyFont="1"/>
    <xf numFmtId="165" fontId="2" fillId="0" borderId="0" xfId="3" applyFont="1" applyFill="1" applyAlignment="1" applyProtection="1">
      <alignment vertical="center"/>
    </xf>
    <xf numFmtId="0" fontId="3" fillId="0" borderId="0" xfId="0" applyFont="1"/>
    <xf numFmtId="165" fontId="4" fillId="0" borderId="0" xfId="3" applyFont="1" applyFill="1" applyAlignment="1" applyProtection="1">
      <alignment vertical="center"/>
    </xf>
    <xf numFmtId="165" fontId="2" fillId="0" borderId="0" xfId="3" applyFont="1" applyFill="1" applyAlignment="1" applyProtection="1"/>
    <xf numFmtId="0" fontId="2" fillId="0" borderId="0" xfId="3" applyNumberFormat="1" applyFont="1" applyFill="1" applyAlignment="1" applyProtection="1">
      <alignment horizontal="left"/>
    </xf>
    <xf numFmtId="0" fontId="2" fillId="0" borderId="0" xfId="3" applyNumberFormat="1" applyFont="1" applyFill="1" applyAlignment="1" applyProtection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wrapText="1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2" xfId="3" applyFont="1" applyFill="1" applyBorder="1" applyAlignment="1" applyProtection="1">
      <alignment horizontal="center" vertical="center" wrapText="1"/>
    </xf>
    <xf numFmtId="165" fontId="8" fillId="4" borderId="3" xfId="3" applyFont="1" applyFill="1" applyBorder="1" applyAlignment="1" applyProtection="1">
      <alignment horizontal="center" vertical="center" wrapText="1"/>
    </xf>
    <xf numFmtId="165" fontId="10" fillId="0" borderId="1" xfId="3" applyFont="1" applyFill="1" applyBorder="1" applyAlignment="1" applyProtection="1"/>
    <xf numFmtId="165" fontId="10" fillId="0" borderId="1" xfId="3" applyFont="1" applyFill="1" applyBorder="1" applyAlignment="1" applyProtection="1">
      <alignment wrapText="1"/>
    </xf>
    <xf numFmtId="165" fontId="10" fillId="0" borderId="1" xfId="3" applyFont="1" applyFill="1" applyBorder="1" applyAlignment="1" applyProtection="1">
      <alignment horizontal="center"/>
    </xf>
    <xf numFmtId="165" fontId="10" fillId="0" borderId="1" xfId="3" applyFont="1" applyFill="1" applyBorder="1" applyAlignment="1" applyProtection="1">
      <alignment horizontal="right"/>
    </xf>
    <xf numFmtId="168" fontId="10" fillId="0" borderId="1" xfId="3" applyNumberFormat="1" applyFont="1" applyFill="1" applyBorder="1" applyAlignment="1" applyProtection="1"/>
    <xf numFmtId="165" fontId="10" fillId="0" borderId="3" xfId="3" applyFont="1" applyFill="1" applyBorder="1" applyAlignment="1" applyProtection="1"/>
    <xf numFmtId="165" fontId="10" fillId="0" borderId="3" xfId="3" applyFont="1" applyFill="1" applyBorder="1" applyAlignment="1" applyProtection="1">
      <alignment horizontal="center"/>
    </xf>
    <xf numFmtId="165" fontId="10" fillId="0" borderId="3" xfId="3" applyFont="1" applyFill="1" applyBorder="1" applyAlignment="1" applyProtection="1">
      <alignment horizontal="right"/>
    </xf>
    <xf numFmtId="168" fontId="10" fillId="0" borderId="3" xfId="3" applyNumberFormat="1" applyFont="1" applyFill="1" applyBorder="1" applyAlignment="1" applyProtection="1"/>
    <xf numFmtId="165" fontId="10" fillId="0" borderId="3" xfId="3" applyFont="1" applyFill="1" applyBorder="1" applyAlignment="1" applyProtection="1">
      <alignment wrapText="1"/>
    </xf>
    <xf numFmtId="168" fontId="10" fillId="0" borderId="2" xfId="3" applyNumberFormat="1" applyFont="1" applyFill="1" applyBorder="1" applyAlignment="1" applyProtection="1"/>
    <xf numFmtId="0" fontId="1" fillId="0" borderId="0" xfId="0" applyNumberFormat="1" applyFont="1"/>
    <xf numFmtId="0" fontId="2" fillId="0" borderId="0" xfId="3" applyNumberFormat="1" applyFont="1" applyFill="1" applyAlignment="1" applyProtection="1">
      <alignment horizontal="left" vertical="center"/>
    </xf>
    <xf numFmtId="0" fontId="2" fillId="0" borderId="0" xfId="3" applyNumberFormat="1" applyFont="1" applyFill="1" applyAlignment="1" applyProtection="1">
      <alignment vertical="center"/>
    </xf>
    <xf numFmtId="0" fontId="12" fillId="0" borderId="0" xfId="3" applyNumberFormat="1" applyFont="1" applyFill="1" applyAlignment="1" applyProtection="1">
      <alignment horizontal="left"/>
    </xf>
    <xf numFmtId="0" fontId="12" fillId="0" borderId="0" xfId="3" applyNumberFormat="1" applyFont="1" applyFill="1" applyAlignment="1" applyProtection="1"/>
    <xf numFmtId="165" fontId="12" fillId="0" borderId="0" xfId="3" applyFont="1" applyFill="1" applyAlignment="1" applyProtection="1"/>
    <xf numFmtId="9" fontId="2" fillId="0" borderId="0" xfId="3" applyNumberFormat="1" applyFont="1" applyFill="1" applyAlignment="1" applyProtection="1">
      <alignment horizontal="left"/>
    </xf>
    <xf numFmtId="9" fontId="2" fillId="0" borderId="0" xfId="3" applyNumberFormat="1" applyFont="1" applyFill="1" applyAlignment="1" applyProtection="1"/>
    <xf numFmtId="165" fontId="10" fillId="0" borderId="9" xfId="3" applyFont="1" applyFill="1" applyBorder="1" applyAlignment="1" applyProtection="1">
      <alignment wrapText="1"/>
    </xf>
    <xf numFmtId="165" fontId="10" fillId="0" borderId="9" xfId="3" applyFont="1" applyFill="1" applyBorder="1" applyAlignment="1" applyProtection="1">
      <alignment horizontal="center"/>
    </xf>
    <xf numFmtId="165" fontId="10" fillId="0" borderId="9" xfId="3" applyFont="1" applyFill="1" applyBorder="1" applyAlignment="1" applyProtection="1">
      <alignment horizontal="right"/>
    </xf>
    <xf numFmtId="168" fontId="10" fillId="0" borderId="9" xfId="3" applyNumberFormat="1" applyFont="1" applyFill="1" applyBorder="1" applyAlignment="1" applyProtection="1"/>
    <xf numFmtId="168" fontId="10" fillId="0" borderId="4" xfId="3" applyNumberFormat="1" applyFont="1" applyFill="1" applyBorder="1" applyAlignment="1" applyProtection="1"/>
    <xf numFmtId="169" fontId="13" fillId="4" borderId="13" xfId="3" applyNumberFormat="1" applyFont="1" applyFill="1" applyBorder="1" applyAlignment="1" applyProtection="1">
      <alignment vertical="center"/>
    </xf>
    <xf numFmtId="165" fontId="15" fillId="0" borderId="0" xfId="3" applyFont="1" applyFill="1" applyAlignment="1" applyProtection="1"/>
    <xf numFmtId="0" fontId="4" fillId="0" borderId="0" xfId="3" applyNumberFormat="1" applyFont="1" applyFill="1" applyAlignment="1" applyProtection="1">
      <alignment horizontal="left" vertical="center"/>
    </xf>
    <xf numFmtId="0" fontId="4" fillId="0" borderId="0" xfId="3" applyNumberFormat="1" applyFont="1" applyFill="1" applyAlignment="1" applyProtection="1">
      <alignment vertical="center"/>
    </xf>
    <xf numFmtId="165" fontId="2" fillId="0" borderId="0" xfId="3" applyFont="1" applyFill="1" applyAlignment="1" applyProtection="1"/>
    <xf numFmtId="165" fontId="2" fillId="0" borderId="0" xfId="3" applyFont="1" applyFill="1" applyAlignment="1" applyProtection="1"/>
    <xf numFmtId="165" fontId="15" fillId="0" borderId="0" xfId="3" applyFont="1" applyFill="1" applyAlignment="1" applyProtection="1"/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65" fontId="10" fillId="0" borderId="2" xfId="3" applyFont="1" applyFill="1" applyBorder="1" applyAlignment="1" applyProtection="1"/>
    <xf numFmtId="0" fontId="0" fillId="0" borderId="7" xfId="0" applyBorder="1" applyAlignment="1"/>
    <xf numFmtId="0" fontId="0" fillId="0" borderId="8" xfId="0" applyBorder="1" applyAlignment="1"/>
    <xf numFmtId="0" fontId="11" fillId="0" borderId="3" xfId="0" applyFont="1" applyFill="1" applyBorder="1"/>
    <xf numFmtId="165" fontId="13" fillId="4" borderId="10" xfId="3" applyFont="1" applyFill="1" applyBorder="1" applyAlignment="1" applyProtection="1">
      <alignment vertical="center"/>
    </xf>
    <xf numFmtId="165" fontId="13" fillId="4" borderId="11" xfId="3" applyFont="1" applyFill="1" applyBorder="1" applyAlignment="1" applyProtection="1">
      <alignment vertical="center"/>
    </xf>
    <xf numFmtId="165" fontId="13" fillId="4" borderId="12" xfId="3" applyFont="1" applyFill="1" applyBorder="1" applyAlignment="1" applyProtection="1">
      <alignment vertical="center"/>
    </xf>
    <xf numFmtId="165" fontId="14" fillId="0" borderId="0" xfId="3" applyFont="1" applyFill="1" applyAlignment="1" applyProtection="1">
      <alignment horizontal="justify" vertical="center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165" fontId="9" fillId="0" borderId="4" xfId="3" applyFont="1" applyFill="1" applyBorder="1" applyAlignment="1" applyProtection="1">
      <alignment wrapText="1"/>
    </xf>
    <xf numFmtId="0" fontId="11" fillId="0" borderId="5" xfId="0" applyFont="1" applyFill="1" applyBorder="1"/>
    <xf numFmtId="0" fontId="11" fillId="0" borderId="6" xfId="0" applyFont="1" applyFill="1" applyBorder="1"/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167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0" fillId="4" borderId="3" xfId="3" applyFont="1" applyFill="1" applyBorder="1" applyAlignment="1" applyProtection="1">
      <alignment horizontal="center" vertical="center" wrapText="1"/>
    </xf>
    <xf numFmtId="165" fontId="21" fillId="0" borderId="0" xfId="3" applyFont="1" applyFill="1" applyAlignment="1" applyProtection="1"/>
    <xf numFmtId="165" fontId="22" fillId="0" borderId="0" xfId="3" applyFont="1" applyFill="1" applyAlignment="1" applyProtection="1"/>
    <xf numFmtId="165" fontId="23" fillId="0" borderId="0" xfId="3" applyFont="1" applyFill="1" applyAlignment="1" applyProtection="1">
      <alignment vertical="center"/>
    </xf>
    <xf numFmtId="3" fontId="24" fillId="0" borderId="0" xfId="0" applyNumberFormat="1" applyFont="1" applyFill="1" applyBorder="1" applyAlignment="1" applyProtection="1">
      <alignment horizontal="center" wrapText="1"/>
      <protection locked="0"/>
    </xf>
  </cellXfs>
  <cellStyles count="8">
    <cellStyle name="Dziesiętny" xfId="1" builtinId="3"/>
    <cellStyle name="Excel Built-in Comma" xfId="2"/>
    <cellStyle name="Excel Built-in Normal" xfId="3"/>
    <cellStyle name="Heading" xfId="4"/>
    <cellStyle name="Heading1" xfId="5"/>
    <cellStyle name="Normalny" xfId="0" builtinId="0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9"/>
  <sheetViews>
    <sheetView tabSelected="1" zoomScale="112" zoomScaleNormal="112" workbookViewId="0">
      <selection activeCell="A10" sqref="A10:C10"/>
    </sheetView>
  </sheetViews>
  <sheetFormatPr defaultColWidth="7.19921875" defaultRowHeight="13.8"/>
  <cols>
    <col min="1" max="1" width="5" style="5" customWidth="1"/>
    <col min="2" max="2" width="53.09765625" style="5" customWidth="1"/>
    <col min="3" max="3" width="6.296875" style="5" customWidth="1"/>
    <col min="4" max="4" width="6.19921875" style="70" customWidth="1"/>
    <col min="5" max="5" width="11.796875" style="5" customWidth="1"/>
    <col min="6" max="7" width="11.5" style="5" customWidth="1"/>
    <col min="8" max="8" width="11.59765625" style="5" customWidth="1"/>
    <col min="9" max="9" width="6.8984375" style="6" customWidth="1"/>
    <col min="10" max="11" width="6.8984375" style="7" customWidth="1"/>
    <col min="12" max="12" width="11.69921875" style="5" customWidth="1"/>
    <col min="13" max="1024" width="6.8984375" style="5" customWidth="1"/>
    <col min="1025" max="1025" width="7.19921875" customWidth="1"/>
  </cols>
  <sheetData>
    <row r="1" spans="1:1024" s="1" customFormat="1" ht="16.8">
      <c r="D1" s="66"/>
      <c r="I1" s="27"/>
      <c r="J1" s="27"/>
      <c r="K1" s="27"/>
    </row>
    <row r="2" spans="1:1024" s="1" customFormat="1" ht="16.8">
      <c r="A2" s="8"/>
      <c r="B2" s="9"/>
      <c r="C2" s="9"/>
      <c r="D2" s="67"/>
      <c r="E2" s="47" t="s">
        <v>0</v>
      </c>
      <c r="F2" s="48"/>
      <c r="G2" s="48"/>
      <c r="H2" s="48"/>
      <c r="I2" s="27"/>
      <c r="J2" s="27"/>
      <c r="K2" s="27"/>
    </row>
    <row r="3" spans="1:1024" s="1" customFormat="1" ht="16.8">
      <c r="A3" s="8"/>
      <c r="B3" s="9"/>
      <c r="C3" s="9"/>
      <c r="D3" s="67"/>
      <c r="E3" s="47" t="s">
        <v>1</v>
      </c>
      <c r="F3" s="48"/>
      <c r="G3" s="48"/>
      <c r="H3" s="48"/>
      <c r="I3" s="27"/>
      <c r="J3" s="27"/>
      <c r="K3" s="27"/>
    </row>
    <row r="4" spans="1:1024" s="1" customFormat="1" ht="16.8">
      <c r="A4" s="8"/>
      <c r="B4" s="9"/>
      <c r="C4" s="9"/>
      <c r="D4" s="67"/>
      <c r="E4" s="48"/>
      <c r="F4" s="48"/>
      <c r="G4" s="48"/>
      <c r="H4" s="48"/>
      <c r="I4" s="27"/>
      <c r="J4" s="27"/>
      <c r="K4" s="27"/>
    </row>
    <row r="5" spans="1:1024" s="1" customFormat="1" ht="16.8">
      <c r="A5" s="8"/>
      <c r="B5" s="9"/>
      <c r="C5" s="9"/>
      <c r="D5" s="67"/>
      <c r="E5" s="48"/>
      <c r="F5" s="48"/>
      <c r="G5" s="48"/>
      <c r="H5" s="48"/>
      <c r="I5" s="27"/>
      <c r="J5" s="27"/>
      <c r="K5" s="27"/>
    </row>
    <row r="6" spans="1:1024" s="1" customFormat="1" ht="16.8">
      <c r="A6" s="8"/>
      <c r="B6" s="9"/>
      <c r="C6" s="9"/>
      <c r="D6" s="67"/>
      <c r="E6" s="10"/>
      <c r="F6" s="9"/>
      <c r="G6" s="9"/>
      <c r="H6" s="9"/>
      <c r="I6" s="27"/>
      <c r="J6" s="27"/>
      <c r="K6" s="27"/>
    </row>
    <row r="7" spans="1:1024" s="1" customFormat="1" ht="16.8">
      <c r="A7" s="62" t="s">
        <v>2</v>
      </c>
      <c r="B7" s="62"/>
      <c r="C7" s="62"/>
      <c r="D7" s="62"/>
      <c r="E7" s="62"/>
      <c r="F7" s="63"/>
      <c r="G7" s="63"/>
      <c r="H7" s="63"/>
      <c r="I7" s="27"/>
      <c r="J7" s="27"/>
      <c r="K7" s="27"/>
    </row>
    <row r="8" spans="1:1024" s="1" customFormat="1" ht="48.6" customHeight="1">
      <c r="A8" s="73" t="s">
        <v>158</v>
      </c>
      <c r="B8" s="64"/>
      <c r="C8" s="64"/>
      <c r="D8" s="64"/>
      <c r="E8" s="64"/>
      <c r="F8" s="64"/>
      <c r="G8" s="64"/>
      <c r="H8" s="64"/>
      <c r="I8" s="27"/>
      <c r="J8" s="27"/>
      <c r="K8" s="27"/>
    </row>
    <row r="9" spans="1:1024" s="1" customFormat="1" ht="18" customHeight="1">
      <c r="A9" s="11"/>
      <c r="B9" s="12"/>
      <c r="C9" s="12"/>
      <c r="D9" s="68"/>
      <c r="E9" s="12"/>
      <c r="F9" s="12"/>
      <c r="G9" s="12"/>
      <c r="H9" s="12"/>
      <c r="I9" s="27"/>
      <c r="J9" s="27"/>
      <c r="K9" s="27"/>
    </row>
    <row r="10" spans="1:1024" s="1" customFormat="1" ht="59.4" customHeight="1">
      <c r="A10" s="65" t="s">
        <v>3</v>
      </c>
      <c r="B10" s="58"/>
      <c r="C10" s="58"/>
      <c r="D10" s="58"/>
      <c r="E10" s="58"/>
      <c r="F10" s="58"/>
      <c r="G10" s="58"/>
      <c r="H10" s="58"/>
      <c r="I10" s="27"/>
      <c r="J10" s="27"/>
      <c r="K10" s="27"/>
    </row>
    <row r="11" spans="1:1024" s="1" customFormat="1" ht="69" customHeight="1">
      <c r="A11" s="57" t="s">
        <v>4</v>
      </c>
      <c r="B11" s="57"/>
      <c r="C11" s="57"/>
      <c r="D11" s="58"/>
      <c r="E11" s="58"/>
      <c r="F11" s="58"/>
      <c r="G11" s="58"/>
      <c r="H11" s="58"/>
      <c r="I11" s="27"/>
      <c r="J11" s="27"/>
      <c r="K11" s="27"/>
    </row>
    <row r="12" spans="1:1024" s="1" customFormat="1" ht="17.399999999999999" customHeight="1">
      <c r="A12" s="13"/>
      <c r="B12" s="13"/>
      <c r="C12" s="13"/>
      <c r="D12" s="68"/>
      <c r="E12" s="12"/>
      <c r="F12" s="12"/>
      <c r="G12" s="12"/>
      <c r="H12" s="12"/>
      <c r="I12" s="27"/>
      <c r="J12" s="27"/>
      <c r="K12" s="27"/>
    </row>
    <row r="13" spans="1:1024" s="2" customFormat="1" ht="45" customHeight="1">
      <c r="A13" s="14" t="s">
        <v>5</v>
      </c>
      <c r="B13" s="15" t="s">
        <v>6</v>
      </c>
      <c r="C13" s="15" t="s">
        <v>7</v>
      </c>
      <c r="D13" s="69" t="s">
        <v>8</v>
      </c>
      <c r="E13" s="15" t="s">
        <v>9</v>
      </c>
      <c r="F13" s="15" t="s">
        <v>10</v>
      </c>
      <c r="G13" s="15" t="s">
        <v>11</v>
      </c>
      <c r="H13" s="15" t="s">
        <v>12</v>
      </c>
      <c r="I13" s="28"/>
      <c r="J13" s="29"/>
      <c r="K13" s="29"/>
    </row>
    <row r="14" spans="1:1024" ht="29.4" customHeight="1">
      <c r="A14" s="59" t="s">
        <v>13</v>
      </c>
      <c r="B14" s="59"/>
      <c r="C14" s="59"/>
      <c r="D14" s="59"/>
      <c r="E14" s="59"/>
      <c r="F14" s="59"/>
      <c r="G14" s="59"/>
      <c r="H14" s="59"/>
    </row>
    <row r="15" spans="1:1024" ht="16.8">
      <c r="A15" s="16">
        <v>1</v>
      </c>
      <c r="B15" s="17" t="s">
        <v>14</v>
      </c>
      <c r="C15" s="18" t="s">
        <v>15</v>
      </c>
      <c r="D15" s="19">
        <v>2</v>
      </c>
      <c r="E15" s="20"/>
      <c r="F15" s="20">
        <f t="shared" ref="F15:F37" si="0">D15*E15</f>
        <v>0</v>
      </c>
      <c r="G15" s="20">
        <f>F15*0%</f>
        <v>0</v>
      </c>
      <c r="H15" s="20">
        <f t="shared" ref="H15:H37" si="1">F15+G15</f>
        <v>0</v>
      </c>
    </row>
    <row r="16" spans="1:1024" s="3" customFormat="1" ht="16.8">
      <c r="A16" s="16">
        <f>MAX(A$14:A15)+1</f>
        <v>2</v>
      </c>
      <c r="B16" s="17" t="s">
        <v>16</v>
      </c>
      <c r="C16" s="18" t="s">
        <v>15</v>
      </c>
      <c r="D16" s="19">
        <v>300</v>
      </c>
      <c r="E16" s="20"/>
      <c r="F16" s="20">
        <f t="shared" si="0"/>
        <v>0</v>
      </c>
      <c r="G16" s="20">
        <f>F16*0.08</f>
        <v>0</v>
      </c>
      <c r="H16" s="20">
        <f t="shared" si="1"/>
        <v>0</v>
      </c>
      <c r="I16" s="30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</row>
    <row r="17" spans="1:8" ht="16.8">
      <c r="A17" s="16">
        <f>MAX(A$14:A16)+1</f>
        <v>3</v>
      </c>
      <c r="B17" s="17" t="s">
        <v>17</v>
      </c>
      <c r="C17" s="18" t="s">
        <v>15</v>
      </c>
      <c r="D17" s="19">
        <v>10</v>
      </c>
      <c r="E17" s="20"/>
      <c r="F17" s="20">
        <f t="shared" si="0"/>
        <v>0</v>
      </c>
      <c r="G17" s="20">
        <f>F17*0.08</f>
        <v>0</v>
      </c>
      <c r="H17" s="20">
        <f t="shared" si="1"/>
        <v>0</v>
      </c>
    </row>
    <row r="18" spans="1:8" ht="16.8">
      <c r="A18" s="16">
        <f>MAX(A$14:A17)+1</f>
        <v>4</v>
      </c>
      <c r="B18" s="17" t="s">
        <v>18</v>
      </c>
      <c r="C18" s="18" t="s">
        <v>19</v>
      </c>
      <c r="D18" s="19">
        <v>20</v>
      </c>
      <c r="E18" s="20"/>
      <c r="F18" s="20">
        <f t="shared" si="0"/>
        <v>0</v>
      </c>
      <c r="G18" s="20">
        <f t="shared" ref="G18:G37" si="2">F18*0%</f>
        <v>0</v>
      </c>
      <c r="H18" s="20">
        <f t="shared" si="1"/>
        <v>0</v>
      </c>
    </row>
    <row r="19" spans="1:8" ht="16.8">
      <c r="A19" s="16">
        <f>MAX(A$14:A18)+1</f>
        <v>5</v>
      </c>
      <c r="B19" s="17" t="s">
        <v>20</v>
      </c>
      <c r="C19" s="18" t="s">
        <v>19</v>
      </c>
      <c r="D19" s="19">
        <v>15</v>
      </c>
      <c r="E19" s="20"/>
      <c r="F19" s="20">
        <f t="shared" si="0"/>
        <v>0</v>
      </c>
      <c r="G19" s="20">
        <f t="shared" si="2"/>
        <v>0</v>
      </c>
      <c r="H19" s="20">
        <f t="shared" si="1"/>
        <v>0</v>
      </c>
    </row>
    <row r="20" spans="1:8" ht="16.8">
      <c r="A20" s="16">
        <f>MAX(A$14:A19)+1</f>
        <v>6</v>
      </c>
      <c r="B20" s="17" t="s">
        <v>21</v>
      </c>
      <c r="C20" s="18" t="s">
        <v>15</v>
      </c>
      <c r="D20" s="19">
        <v>15</v>
      </c>
      <c r="E20" s="20"/>
      <c r="F20" s="20">
        <f t="shared" si="0"/>
        <v>0</v>
      </c>
      <c r="G20" s="20">
        <f t="shared" si="2"/>
        <v>0</v>
      </c>
      <c r="H20" s="20">
        <f t="shared" si="1"/>
        <v>0</v>
      </c>
    </row>
    <row r="21" spans="1:8" ht="16.8">
      <c r="A21" s="16">
        <f>MAX(A$14:A20)+1</f>
        <v>7</v>
      </c>
      <c r="B21" s="17" t="s">
        <v>22</v>
      </c>
      <c r="C21" s="18" t="s">
        <v>15</v>
      </c>
      <c r="D21" s="19">
        <v>30</v>
      </c>
      <c r="E21" s="20"/>
      <c r="F21" s="20">
        <f t="shared" si="0"/>
        <v>0</v>
      </c>
      <c r="G21" s="20">
        <f t="shared" si="2"/>
        <v>0</v>
      </c>
      <c r="H21" s="20">
        <f t="shared" si="1"/>
        <v>0</v>
      </c>
    </row>
    <row r="22" spans="1:8" ht="16.8">
      <c r="A22" s="16">
        <f>MAX(A$14:A21)+1</f>
        <v>8</v>
      </c>
      <c r="B22" s="17" t="s">
        <v>23</v>
      </c>
      <c r="C22" s="18" t="s">
        <v>15</v>
      </c>
      <c r="D22" s="19">
        <v>4</v>
      </c>
      <c r="E22" s="20"/>
      <c r="F22" s="20">
        <f t="shared" si="0"/>
        <v>0</v>
      </c>
      <c r="G22" s="20">
        <f t="shared" si="2"/>
        <v>0</v>
      </c>
      <c r="H22" s="20">
        <f t="shared" si="1"/>
        <v>0</v>
      </c>
    </row>
    <row r="23" spans="1:8" ht="16.8">
      <c r="A23" s="16">
        <f>MAX(A$14:A22)+1</f>
        <v>9</v>
      </c>
      <c r="B23" s="17" t="s">
        <v>24</v>
      </c>
      <c r="C23" s="18" t="s">
        <v>15</v>
      </c>
      <c r="D23" s="19">
        <v>10</v>
      </c>
      <c r="E23" s="20"/>
      <c r="F23" s="20">
        <f t="shared" si="0"/>
        <v>0</v>
      </c>
      <c r="G23" s="20">
        <f t="shared" si="2"/>
        <v>0</v>
      </c>
      <c r="H23" s="20">
        <f t="shared" si="1"/>
        <v>0</v>
      </c>
    </row>
    <row r="24" spans="1:8" ht="33.6">
      <c r="A24" s="16">
        <f>MAX(A$14:A23)+1</f>
        <v>10</v>
      </c>
      <c r="B24" s="17" t="s">
        <v>25</v>
      </c>
      <c r="C24" s="18" t="s">
        <v>19</v>
      </c>
      <c r="D24" s="19">
        <v>50</v>
      </c>
      <c r="E24" s="20"/>
      <c r="F24" s="20">
        <f t="shared" si="0"/>
        <v>0</v>
      </c>
      <c r="G24" s="20">
        <f t="shared" si="2"/>
        <v>0</v>
      </c>
      <c r="H24" s="20">
        <f t="shared" si="1"/>
        <v>0</v>
      </c>
    </row>
    <row r="25" spans="1:8" ht="33.6">
      <c r="A25" s="16">
        <f>MAX(A$14:A24)+1</f>
        <v>11</v>
      </c>
      <c r="B25" s="17" t="s">
        <v>26</v>
      </c>
      <c r="C25" s="18" t="s">
        <v>19</v>
      </c>
      <c r="D25" s="19">
        <v>30</v>
      </c>
      <c r="E25" s="20"/>
      <c r="F25" s="20">
        <f t="shared" si="0"/>
        <v>0</v>
      </c>
      <c r="G25" s="20">
        <f t="shared" si="2"/>
        <v>0</v>
      </c>
      <c r="H25" s="20">
        <f t="shared" si="1"/>
        <v>0</v>
      </c>
    </row>
    <row r="26" spans="1:8" ht="33.6" customHeight="1">
      <c r="A26" s="16">
        <f>MAX(A$14:A25)+1</f>
        <v>12</v>
      </c>
      <c r="B26" s="17" t="s">
        <v>27</v>
      </c>
      <c r="C26" s="18" t="s">
        <v>19</v>
      </c>
      <c r="D26" s="19">
        <v>60</v>
      </c>
      <c r="E26" s="20"/>
      <c r="F26" s="20">
        <f t="shared" si="0"/>
        <v>0</v>
      </c>
      <c r="G26" s="20">
        <f t="shared" si="2"/>
        <v>0</v>
      </c>
      <c r="H26" s="20">
        <f t="shared" si="1"/>
        <v>0</v>
      </c>
    </row>
    <row r="27" spans="1:8" ht="16.8">
      <c r="A27" s="16">
        <f>MAX(A$14:A26)+1</f>
        <v>13</v>
      </c>
      <c r="B27" s="17" t="s">
        <v>28</v>
      </c>
      <c r="C27" s="18" t="s">
        <v>15</v>
      </c>
      <c r="D27" s="19">
        <v>60</v>
      </c>
      <c r="E27" s="20"/>
      <c r="F27" s="20">
        <f t="shared" si="0"/>
        <v>0</v>
      </c>
      <c r="G27" s="20">
        <f t="shared" si="2"/>
        <v>0</v>
      </c>
      <c r="H27" s="20">
        <f t="shared" si="1"/>
        <v>0</v>
      </c>
    </row>
    <row r="28" spans="1:8" ht="16.8">
      <c r="A28" s="16">
        <f>MAX(A$14:A27)+1</f>
        <v>14</v>
      </c>
      <c r="B28" s="17" t="s">
        <v>29</v>
      </c>
      <c r="C28" s="18" t="s">
        <v>15</v>
      </c>
      <c r="D28" s="19">
        <v>4</v>
      </c>
      <c r="E28" s="20"/>
      <c r="F28" s="20">
        <f t="shared" si="0"/>
        <v>0</v>
      </c>
      <c r="G28" s="20">
        <f t="shared" si="2"/>
        <v>0</v>
      </c>
      <c r="H28" s="20">
        <f t="shared" si="1"/>
        <v>0</v>
      </c>
    </row>
    <row r="29" spans="1:8" ht="16.8">
      <c r="A29" s="16">
        <f>MAX(A$14:A28)+1</f>
        <v>15</v>
      </c>
      <c r="B29" s="17" t="s">
        <v>30</v>
      </c>
      <c r="C29" s="18" t="s">
        <v>15</v>
      </c>
      <c r="D29" s="19">
        <v>3</v>
      </c>
      <c r="E29" s="20"/>
      <c r="F29" s="20">
        <f t="shared" si="0"/>
        <v>0</v>
      </c>
      <c r="G29" s="20">
        <f t="shared" si="2"/>
        <v>0</v>
      </c>
      <c r="H29" s="20">
        <f t="shared" si="1"/>
        <v>0</v>
      </c>
    </row>
    <row r="30" spans="1:8" ht="16.8">
      <c r="A30" s="16">
        <f>MAX(A$14:A29)+1</f>
        <v>16</v>
      </c>
      <c r="B30" s="17" t="s">
        <v>31</v>
      </c>
      <c r="C30" s="18" t="s">
        <v>15</v>
      </c>
      <c r="D30" s="19">
        <v>130</v>
      </c>
      <c r="E30" s="20"/>
      <c r="F30" s="20">
        <f t="shared" si="0"/>
        <v>0</v>
      </c>
      <c r="G30" s="20">
        <f t="shared" si="2"/>
        <v>0</v>
      </c>
      <c r="H30" s="20">
        <f t="shared" si="1"/>
        <v>0</v>
      </c>
    </row>
    <row r="31" spans="1:8" ht="16.8">
      <c r="A31" s="16">
        <f>MAX(A$14:A30)+1</f>
        <v>17</v>
      </c>
      <c r="B31" s="17" t="s">
        <v>32</v>
      </c>
      <c r="C31" s="18" t="s">
        <v>15</v>
      </c>
      <c r="D31" s="19">
        <v>5</v>
      </c>
      <c r="E31" s="20"/>
      <c r="F31" s="20">
        <f t="shared" si="0"/>
        <v>0</v>
      </c>
      <c r="G31" s="20">
        <f t="shared" si="2"/>
        <v>0</v>
      </c>
      <c r="H31" s="20">
        <f t="shared" si="1"/>
        <v>0</v>
      </c>
    </row>
    <row r="32" spans="1:8" ht="16.8">
      <c r="A32" s="16">
        <f>MAX(A$14:A31)+1</f>
        <v>18</v>
      </c>
      <c r="B32" s="17" t="s">
        <v>33</v>
      </c>
      <c r="C32" s="18" t="s">
        <v>15</v>
      </c>
      <c r="D32" s="19">
        <v>5</v>
      </c>
      <c r="E32" s="20"/>
      <c r="F32" s="20">
        <f t="shared" si="0"/>
        <v>0</v>
      </c>
      <c r="G32" s="20">
        <f t="shared" si="2"/>
        <v>0</v>
      </c>
      <c r="H32" s="20">
        <f t="shared" si="1"/>
        <v>0</v>
      </c>
    </row>
    <row r="33" spans="1:8" ht="16.8">
      <c r="A33" s="16">
        <f>MAX(A$14:A32)+1</f>
        <v>19</v>
      </c>
      <c r="B33" s="17" t="s">
        <v>34</v>
      </c>
      <c r="C33" s="18" t="s">
        <v>15</v>
      </c>
      <c r="D33" s="19">
        <v>6</v>
      </c>
      <c r="E33" s="20"/>
      <c r="F33" s="20">
        <f t="shared" si="0"/>
        <v>0</v>
      </c>
      <c r="G33" s="20">
        <f t="shared" si="2"/>
        <v>0</v>
      </c>
      <c r="H33" s="20">
        <f t="shared" si="1"/>
        <v>0</v>
      </c>
    </row>
    <row r="34" spans="1:8" ht="16.8">
      <c r="A34" s="16">
        <f>MAX(A$14:A33)+1</f>
        <v>20</v>
      </c>
      <c r="B34" s="17" t="s">
        <v>35</v>
      </c>
      <c r="C34" s="18" t="s">
        <v>15</v>
      </c>
      <c r="D34" s="19">
        <v>5</v>
      </c>
      <c r="E34" s="20"/>
      <c r="F34" s="20">
        <f t="shared" si="0"/>
        <v>0</v>
      </c>
      <c r="G34" s="20">
        <f t="shared" si="2"/>
        <v>0</v>
      </c>
      <c r="H34" s="20">
        <f t="shared" si="1"/>
        <v>0</v>
      </c>
    </row>
    <row r="35" spans="1:8" ht="16.8">
      <c r="A35" s="16">
        <f>MAX(A$14:A34)+1</f>
        <v>21</v>
      </c>
      <c r="B35" s="17" t="s">
        <v>36</v>
      </c>
      <c r="C35" s="18" t="s">
        <v>15</v>
      </c>
      <c r="D35" s="19">
        <v>5</v>
      </c>
      <c r="E35" s="20"/>
      <c r="F35" s="20">
        <f t="shared" si="0"/>
        <v>0</v>
      </c>
      <c r="G35" s="20">
        <f t="shared" si="2"/>
        <v>0</v>
      </c>
      <c r="H35" s="20">
        <f t="shared" si="1"/>
        <v>0</v>
      </c>
    </row>
    <row r="36" spans="1:8" ht="16.8">
      <c r="A36" s="16">
        <f>MAX(A$14:A35)+1</f>
        <v>22</v>
      </c>
      <c r="B36" s="17" t="s">
        <v>37</v>
      </c>
      <c r="C36" s="18" t="s">
        <v>15</v>
      </c>
      <c r="D36" s="19">
        <v>25</v>
      </c>
      <c r="E36" s="20"/>
      <c r="F36" s="20">
        <f t="shared" si="0"/>
        <v>0</v>
      </c>
      <c r="G36" s="20">
        <f t="shared" si="2"/>
        <v>0</v>
      </c>
      <c r="H36" s="20">
        <f t="shared" si="1"/>
        <v>0</v>
      </c>
    </row>
    <row r="37" spans="1:8" ht="16.8">
      <c r="A37" s="16">
        <f>MAX(A$14:A36)+1</f>
        <v>23</v>
      </c>
      <c r="B37" s="17" t="s">
        <v>38</v>
      </c>
      <c r="C37" s="18" t="s">
        <v>15</v>
      </c>
      <c r="D37" s="19">
        <v>50</v>
      </c>
      <c r="E37" s="20"/>
      <c r="F37" s="20">
        <f t="shared" si="0"/>
        <v>0</v>
      </c>
      <c r="G37" s="20">
        <f t="shared" si="2"/>
        <v>0</v>
      </c>
      <c r="H37" s="20">
        <f t="shared" si="1"/>
        <v>0</v>
      </c>
    </row>
    <row r="38" spans="1:8">
      <c r="A38" s="60"/>
      <c r="B38" s="60"/>
      <c r="C38" s="60"/>
      <c r="D38" s="60"/>
      <c r="E38" s="60"/>
      <c r="F38" s="60"/>
      <c r="G38" s="60"/>
      <c r="H38" s="60"/>
    </row>
    <row r="39" spans="1:8" ht="16.8">
      <c r="A39" s="16">
        <f>A37+1</f>
        <v>24</v>
      </c>
      <c r="B39" s="16" t="s">
        <v>39</v>
      </c>
      <c r="C39" s="18" t="s">
        <v>40</v>
      </c>
      <c r="D39" s="19">
        <v>40</v>
      </c>
      <c r="E39" s="20"/>
      <c r="F39" s="20">
        <f t="shared" ref="F39:F43" si="3">D39*E39</f>
        <v>0</v>
      </c>
      <c r="G39" s="20">
        <f>F39*0.23</f>
        <v>0</v>
      </c>
      <c r="H39" s="20">
        <f t="shared" ref="H39:H43" si="4">F39+G39</f>
        <v>0</v>
      </c>
    </row>
    <row r="40" spans="1:8" ht="16.8">
      <c r="A40" s="16">
        <f t="shared" ref="A40:A43" si="5">A39+1</f>
        <v>25</v>
      </c>
      <c r="B40" s="16" t="s">
        <v>41</v>
      </c>
      <c r="C40" s="18" t="s">
        <v>40</v>
      </c>
      <c r="D40" s="19">
        <v>40</v>
      </c>
      <c r="E40" s="20"/>
      <c r="F40" s="20">
        <f t="shared" si="3"/>
        <v>0</v>
      </c>
      <c r="G40" s="20">
        <f>F40*0.23</f>
        <v>0</v>
      </c>
      <c r="H40" s="20">
        <f t="shared" si="4"/>
        <v>0</v>
      </c>
    </row>
    <row r="41" spans="1:8" ht="16.8">
      <c r="A41" s="16">
        <f t="shared" si="5"/>
        <v>26</v>
      </c>
      <c r="B41" s="17" t="s">
        <v>42</v>
      </c>
      <c r="C41" s="18" t="s">
        <v>40</v>
      </c>
      <c r="D41" s="19">
        <v>50</v>
      </c>
      <c r="E41" s="20"/>
      <c r="F41" s="20">
        <f t="shared" si="3"/>
        <v>0</v>
      </c>
      <c r="G41" s="20">
        <f>F41*0.08</f>
        <v>0</v>
      </c>
      <c r="H41" s="20">
        <f t="shared" si="4"/>
        <v>0</v>
      </c>
    </row>
    <row r="42" spans="1:8" ht="16.8">
      <c r="A42" s="16">
        <f t="shared" si="5"/>
        <v>27</v>
      </c>
      <c r="B42" s="16" t="s">
        <v>43</v>
      </c>
      <c r="C42" s="18" t="s">
        <v>19</v>
      </c>
      <c r="D42" s="19">
        <v>10</v>
      </c>
      <c r="E42" s="20"/>
      <c r="F42" s="20">
        <f t="shared" si="3"/>
        <v>0</v>
      </c>
      <c r="G42" s="20">
        <f>F42*0.23</f>
        <v>0</v>
      </c>
      <c r="H42" s="20">
        <f t="shared" si="4"/>
        <v>0</v>
      </c>
    </row>
    <row r="43" spans="1:8" ht="16.8">
      <c r="A43" s="16">
        <f t="shared" si="5"/>
        <v>28</v>
      </c>
      <c r="B43" s="16" t="s">
        <v>44</v>
      </c>
      <c r="C43" s="18" t="s">
        <v>19</v>
      </c>
      <c r="D43" s="19">
        <v>15</v>
      </c>
      <c r="E43" s="20"/>
      <c r="F43" s="20">
        <f t="shared" si="3"/>
        <v>0</v>
      </c>
      <c r="G43" s="20">
        <f>F43*0.23</f>
        <v>0</v>
      </c>
      <c r="H43" s="20">
        <f t="shared" si="4"/>
        <v>0</v>
      </c>
    </row>
    <row r="44" spans="1:8">
      <c r="A44" s="61"/>
      <c r="B44" s="61"/>
      <c r="C44" s="61"/>
      <c r="D44" s="61"/>
      <c r="E44" s="61"/>
      <c r="F44" s="61"/>
      <c r="G44" s="61"/>
      <c r="H44" s="61"/>
    </row>
    <row r="45" spans="1:8" ht="16.8">
      <c r="A45" s="21">
        <f>A43+1</f>
        <v>29</v>
      </c>
      <c r="B45" s="21" t="s">
        <v>45</v>
      </c>
      <c r="C45" s="22" t="s">
        <v>19</v>
      </c>
      <c r="D45" s="23">
        <v>20</v>
      </c>
      <c r="E45" s="24"/>
      <c r="F45" s="24">
        <f t="shared" ref="F45:F77" si="6">D45*E45</f>
        <v>0</v>
      </c>
      <c r="G45" s="24">
        <f>F45*0%</f>
        <v>0</v>
      </c>
      <c r="H45" s="24">
        <f t="shared" ref="H45:H77" si="7">F45+G45</f>
        <v>0</v>
      </c>
    </row>
    <row r="46" spans="1:8" ht="16.8">
      <c r="A46" s="21">
        <f t="shared" ref="A46:A77" si="8">A45+1</f>
        <v>30</v>
      </c>
      <c r="B46" s="21" t="s">
        <v>46</v>
      </c>
      <c r="C46" s="22" t="s">
        <v>19</v>
      </c>
      <c r="D46" s="23">
        <v>15</v>
      </c>
      <c r="E46" s="24"/>
      <c r="F46" s="24">
        <f t="shared" si="6"/>
        <v>0</v>
      </c>
      <c r="G46" s="24">
        <f>F46*0%</f>
        <v>0</v>
      </c>
      <c r="H46" s="24">
        <f t="shared" si="7"/>
        <v>0</v>
      </c>
    </row>
    <row r="47" spans="1:8" ht="16.8">
      <c r="A47" s="21">
        <f t="shared" si="8"/>
        <v>31</v>
      </c>
      <c r="B47" s="21" t="s">
        <v>47</v>
      </c>
      <c r="C47" s="22" t="s">
        <v>19</v>
      </c>
      <c r="D47" s="23">
        <v>25</v>
      </c>
      <c r="E47" s="24"/>
      <c r="F47" s="24">
        <f t="shared" si="6"/>
        <v>0</v>
      </c>
      <c r="G47" s="24">
        <f>F47*0%</f>
        <v>0</v>
      </c>
      <c r="H47" s="24">
        <f t="shared" si="7"/>
        <v>0</v>
      </c>
    </row>
    <row r="48" spans="1:8" ht="16.8">
      <c r="A48" s="21">
        <f t="shared" si="8"/>
        <v>32</v>
      </c>
      <c r="B48" s="25" t="s">
        <v>48</v>
      </c>
      <c r="C48" s="22" t="s">
        <v>19</v>
      </c>
      <c r="D48" s="23">
        <v>10</v>
      </c>
      <c r="E48" s="24"/>
      <c r="F48" s="24">
        <f t="shared" si="6"/>
        <v>0</v>
      </c>
      <c r="G48" s="24">
        <f t="shared" ref="G48:G54" si="9">F48*0%</f>
        <v>0</v>
      </c>
      <c r="H48" s="24">
        <f t="shared" si="7"/>
        <v>0</v>
      </c>
    </row>
    <row r="49" spans="1:1024" ht="16.8" customHeight="1">
      <c r="A49" s="21">
        <f t="shared" si="8"/>
        <v>33</v>
      </c>
      <c r="B49" s="25" t="s">
        <v>49</v>
      </c>
      <c r="C49" s="22" t="s">
        <v>19</v>
      </c>
      <c r="D49" s="23">
        <v>25</v>
      </c>
      <c r="E49" s="24"/>
      <c r="F49" s="24">
        <f t="shared" si="6"/>
        <v>0</v>
      </c>
      <c r="G49" s="24">
        <f t="shared" si="9"/>
        <v>0</v>
      </c>
      <c r="H49" s="24">
        <f t="shared" si="7"/>
        <v>0</v>
      </c>
    </row>
    <row r="50" spans="1:1024" ht="16.8">
      <c r="A50" s="21">
        <f t="shared" si="8"/>
        <v>34</v>
      </c>
      <c r="B50" s="25" t="s">
        <v>50</v>
      </c>
      <c r="C50" s="22" t="s">
        <v>19</v>
      </c>
      <c r="D50" s="23">
        <v>80</v>
      </c>
      <c r="E50" s="24"/>
      <c r="F50" s="24">
        <f t="shared" si="6"/>
        <v>0</v>
      </c>
      <c r="G50" s="24">
        <f t="shared" si="9"/>
        <v>0</v>
      </c>
      <c r="H50" s="24">
        <f t="shared" si="7"/>
        <v>0</v>
      </c>
    </row>
    <row r="51" spans="1:1024" ht="16.8">
      <c r="A51" s="21">
        <f t="shared" si="8"/>
        <v>35</v>
      </c>
      <c r="B51" s="25" t="s">
        <v>51</v>
      </c>
      <c r="C51" s="22" t="s">
        <v>19</v>
      </c>
      <c r="D51" s="23">
        <v>40</v>
      </c>
      <c r="E51" s="24"/>
      <c r="F51" s="24">
        <f t="shared" si="6"/>
        <v>0</v>
      </c>
      <c r="G51" s="24">
        <f t="shared" si="9"/>
        <v>0</v>
      </c>
      <c r="H51" s="24">
        <f t="shared" si="7"/>
        <v>0</v>
      </c>
    </row>
    <row r="52" spans="1:1024" ht="16.8">
      <c r="A52" s="21">
        <f t="shared" si="8"/>
        <v>36</v>
      </c>
      <c r="B52" s="25" t="s">
        <v>52</v>
      </c>
      <c r="C52" s="22" t="s">
        <v>19</v>
      </c>
      <c r="D52" s="23">
        <v>50</v>
      </c>
      <c r="E52" s="24"/>
      <c r="F52" s="24">
        <f t="shared" si="6"/>
        <v>0</v>
      </c>
      <c r="G52" s="24">
        <f t="shared" si="9"/>
        <v>0</v>
      </c>
      <c r="H52" s="24">
        <f t="shared" si="7"/>
        <v>0</v>
      </c>
    </row>
    <row r="53" spans="1:1024" ht="16.8">
      <c r="A53" s="21">
        <f t="shared" si="8"/>
        <v>37</v>
      </c>
      <c r="B53" s="25" t="s">
        <v>53</v>
      </c>
      <c r="C53" s="22" t="s">
        <v>19</v>
      </c>
      <c r="D53" s="23">
        <v>20</v>
      </c>
      <c r="E53" s="24"/>
      <c r="F53" s="24">
        <f t="shared" si="6"/>
        <v>0</v>
      </c>
      <c r="G53" s="24">
        <f t="shared" si="9"/>
        <v>0</v>
      </c>
      <c r="H53" s="24">
        <f t="shared" si="7"/>
        <v>0</v>
      </c>
    </row>
    <row r="54" spans="1:1024" ht="16.8">
      <c r="A54" s="21">
        <f t="shared" si="8"/>
        <v>38</v>
      </c>
      <c r="B54" s="25" t="s">
        <v>54</v>
      </c>
      <c r="C54" s="22" t="s">
        <v>19</v>
      </c>
      <c r="D54" s="23">
        <v>50</v>
      </c>
      <c r="E54" s="24"/>
      <c r="F54" s="24">
        <f t="shared" si="6"/>
        <v>0</v>
      </c>
      <c r="G54" s="24">
        <f t="shared" si="9"/>
        <v>0</v>
      </c>
      <c r="H54" s="24">
        <f t="shared" si="7"/>
        <v>0</v>
      </c>
    </row>
    <row r="55" spans="1:1024" ht="16.8">
      <c r="A55" s="21">
        <f t="shared" si="8"/>
        <v>39</v>
      </c>
      <c r="B55" s="25" t="s">
        <v>55</v>
      </c>
      <c r="C55" s="22" t="s">
        <v>19</v>
      </c>
      <c r="D55" s="23">
        <v>100</v>
      </c>
      <c r="E55" s="24"/>
      <c r="F55" s="24">
        <f t="shared" si="6"/>
        <v>0</v>
      </c>
      <c r="G55" s="24">
        <f>F55*0.08</f>
        <v>0</v>
      </c>
      <c r="H55" s="24">
        <f t="shared" si="7"/>
        <v>0</v>
      </c>
    </row>
    <row r="56" spans="1:1024" ht="16.8">
      <c r="A56" s="21">
        <f t="shared" si="8"/>
        <v>40</v>
      </c>
      <c r="B56" s="25" t="s">
        <v>56</v>
      </c>
      <c r="C56" s="22" t="s">
        <v>19</v>
      </c>
      <c r="D56" s="23">
        <v>100</v>
      </c>
      <c r="E56" s="24"/>
      <c r="F56" s="24">
        <f t="shared" si="6"/>
        <v>0</v>
      </c>
      <c r="G56" s="24">
        <f>F56*0%</f>
        <v>0</v>
      </c>
      <c r="H56" s="24">
        <f t="shared" si="7"/>
        <v>0</v>
      </c>
    </row>
    <row r="57" spans="1:1024" ht="16.8">
      <c r="A57" s="21">
        <f t="shared" si="8"/>
        <v>41</v>
      </c>
      <c r="B57" s="25" t="s">
        <v>57</v>
      </c>
      <c r="C57" s="22" t="s">
        <v>19</v>
      </c>
      <c r="D57" s="23">
        <v>50</v>
      </c>
      <c r="E57" s="24"/>
      <c r="F57" s="24">
        <f t="shared" si="6"/>
        <v>0</v>
      </c>
      <c r="G57" s="24">
        <f>F57*0%</f>
        <v>0</v>
      </c>
      <c r="H57" s="24">
        <f t="shared" si="7"/>
        <v>0</v>
      </c>
    </row>
    <row r="58" spans="1:1024" ht="16.8">
      <c r="A58" s="21">
        <f t="shared" si="8"/>
        <v>42</v>
      </c>
      <c r="B58" s="25" t="s">
        <v>155</v>
      </c>
      <c r="C58" s="22" t="s">
        <v>15</v>
      </c>
      <c r="D58" s="23">
        <v>5</v>
      </c>
      <c r="E58" s="24"/>
      <c r="F58" s="24">
        <f t="shared" ref="F58" si="10">D58*E58</f>
        <v>0</v>
      </c>
      <c r="G58" s="24">
        <f>F58*23%</f>
        <v>0</v>
      </c>
      <c r="H58" s="24">
        <f t="shared" ref="H58" si="11">F58+G58</f>
        <v>0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/>
      <c r="KP58" s="44"/>
      <c r="KQ58" s="44"/>
      <c r="KR58" s="44"/>
      <c r="KS58" s="44"/>
      <c r="KT58" s="44"/>
      <c r="KU58" s="44"/>
      <c r="KV58" s="44"/>
      <c r="KW58" s="44"/>
      <c r="KX58" s="44"/>
      <c r="KY58" s="44"/>
      <c r="KZ58" s="44"/>
      <c r="LA58" s="44"/>
      <c r="LB58" s="44"/>
      <c r="LC58" s="44"/>
      <c r="LD58" s="44"/>
      <c r="LE58" s="44"/>
      <c r="LF58" s="44"/>
      <c r="LG58" s="44"/>
      <c r="LH58" s="44"/>
      <c r="LI58" s="44"/>
      <c r="LJ58" s="44"/>
      <c r="LK58" s="44"/>
      <c r="LL58" s="44"/>
      <c r="LM58" s="44"/>
      <c r="LN58" s="44"/>
      <c r="LO58" s="44"/>
      <c r="LP58" s="44"/>
      <c r="LQ58" s="44"/>
      <c r="LR58" s="44"/>
      <c r="LS58" s="44"/>
      <c r="LT58" s="44"/>
      <c r="LU58" s="44"/>
      <c r="LV58" s="44"/>
      <c r="LW58" s="44"/>
      <c r="LX58" s="44"/>
      <c r="LY58" s="44"/>
      <c r="LZ58" s="44"/>
      <c r="MA58" s="44"/>
      <c r="MB58" s="44"/>
      <c r="MC58" s="44"/>
      <c r="MD58" s="44"/>
      <c r="ME58" s="44"/>
      <c r="MF58" s="44"/>
      <c r="MG58" s="44"/>
      <c r="MH58" s="44"/>
      <c r="MI58" s="44"/>
      <c r="MJ58" s="44"/>
      <c r="MK58" s="44"/>
      <c r="ML58" s="44"/>
      <c r="MM58" s="44"/>
      <c r="MN58" s="44"/>
      <c r="MO58" s="44"/>
      <c r="MP58" s="44"/>
      <c r="MQ58" s="44"/>
      <c r="MR58" s="44"/>
      <c r="MS58" s="44"/>
      <c r="MT58" s="44"/>
      <c r="MU58" s="44"/>
      <c r="MV58" s="44"/>
      <c r="MW58" s="44"/>
      <c r="MX58" s="44"/>
      <c r="MY58" s="44"/>
      <c r="MZ58" s="44"/>
      <c r="NA58" s="44"/>
      <c r="NB58" s="44"/>
      <c r="NC58" s="44"/>
      <c r="ND58" s="44"/>
      <c r="NE58" s="44"/>
      <c r="NF58" s="44"/>
      <c r="NG58" s="44"/>
      <c r="NH58" s="44"/>
      <c r="NI58" s="44"/>
      <c r="NJ58" s="44"/>
      <c r="NK58" s="44"/>
      <c r="NL58" s="44"/>
      <c r="NM58" s="44"/>
      <c r="NN58" s="44"/>
      <c r="NO58" s="44"/>
      <c r="NP58" s="44"/>
      <c r="NQ58" s="44"/>
      <c r="NR58" s="44"/>
      <c r="NS58" s="44"/>
      <c r="NT58" s="44"/>
      <c r="NU58" s="44"/>
      <c r="NV58" s="44"/>
      <c r="NW58" s="44"/>
      <c r="NX58" s="44"/>
      <c r="NY58" s="44"/>
      <c r="NZ58" s="44"/>
      <c r="OA58" s="44"/>
      <c r="OB58" s="44"/>
      <c r="OC58" s="44"/>
      <c r="OD58" s="44"/>
      <c r="OE58" s="44"/>
      <c r="OF58" s="44"/>
      <c r="OG58" s="44"/>
      <c r="OH58" s="44"/>
      <c r="OI58" s="44"/>
      <c r="OJ58" s="44"/>
      <c r="OK58" s="44"/>
      <c r="OL58" s="44"/>
      <c r="OM58" s="44"/>
      <c r="ON58" s="44"/>
      <c r="OO58" s="44"/>
      <c r="OP58" s="44"/>
      <c r="OQ58" s="44"/>
      <c r="OR58" s="44"/>
      <c r="OS58" s="44"/>
      <c r="OT58" s="44"/>
      <c r="OU58" s="44"/>
      <c r="OV58" s="44"/>
      <c r="OW58" s="44"/>
      <c r="OX58" s="44"/>
      <c r="OY58" s="44"/>
      <c r="OZ58" s="44"/>
      <c r="PA58" s="44"/>
      <c r="PB58" s="44"/>
      <c r="PC58" s="44"/>
      <c r="PD58" s="44"/>
      <c r="PE58" s="44"/>
      <c r="PF58" s="44"/>
      <c r="PG58" s="44"/>
      <c r="PH58" s="44"/>
      <c r="PI58" s="44"/>
      <c r="PJ58" s="44"/>
      <c r="PK58" s="44"/>
      <c r="PL58" s="44"/>
      <c r="PM58" s="44"/>
      <c r="PN58" s="44"/>
      <c r="PO58" s="44"/>
      <c r="PP58" s="44"/>
      <c r="PQ58" s="44"/>
      <c r="PR58" s="44"/>
      <c r="PS58" s="44"/>
      <c r="PT58" s="44"/>
      <c r="PU58" s="44"/>
      <c r="PV58" s="44"/>
      <c r="PW58" s="44"/>
      <c r="PX58" s="44"/>
      <c r="PY58" s="44"/>
      <c r="PZ58" s="44"/>
      <c r="QA58" s="44"/>
      <c r="QB58" s="44"/>
      <c r="QC58" s="44"/>
      <c r="QD58" s="44"/>
      <c r="QE58" s="44"/>
      <c r="QF58" s="44"/>
      <c r="QG58" s="44"/>
      <c r="QH58" s="44"/>
      <c r="QI58" s="44"/>
      <c r="QJ58" s="44"/>
      <c r="QK58" s="44"/>
      <c r="QL58" s="44"/>
      <c r="QM58" s="44"/>
      <c r="QN58" s="44"/>
      <c r="QO58" s="44"/>
      <c r="QP58" s="44"/>
      <c r="QQ58" s="44"/>
      <c r="QR58" s="44"/>
      <c r="QS58" s="44"/>
      <c r="QT58" s="44"/>
      <c r="QU58" s="44"/>
      <c r="QV58" s="44"/>
      <c r="QW58" s="44"/>
      <c r="QX58" s="44"/>
      <c r="QY58" s="44"/>
      <c r="QZ58" s="44"/>
      <c r="RA58" s="44"/>
      <c r="RB58" s="44"/>
      <c r="RC58" s="44"/>
      <c r="RD58" s="44"/>
      <c r="RE58" s="44"/>
      <c r="RF58" s="44"/>
      <c r="RG58" s="44"/>
      <c r="RH58" s="44"/>
      <c r="RI58" s="44"/>
      <c r="RJ58" s="44"/>
      <c r="RK58" s="44"/>
      <c r="RL58" s="44"/>
      <c r="RM58" s="44"/>
      <c r="RN58" s="44"/>
      <c r="RO58" s="44"/>
      <c r="RP58" s="44"/>
      <c r="RQ58" s="44"/>
      <c r="RR58" s="44"/>
      <c r="RS58" s="44"/>
      <c r="RT58" s="44"/>
      <c r="RU58" s="44"/>
      <c r="RV58" s="44"/>
      <c r="RW58" s="44"/>
      <c r="RX58" s="44"/>
      <c r="RY58" s="44"/>
      <c r="RZ58" s="44"/>
      <c r="SA58" s="44"/>
      <c r="SB58" s="44"/>
      <c r="SC58" s="44"/>
      <c r="SD58" s="44"/>
      <c r="SE58" s="44"/>
      <c r="SF58" s="44"/>
      <c r="SG58" s="44"/>
      <c r="SH58" s="44"/>
      <c r="SI58" s="44"/>
      <c r="SJ58" s="44"/>
      <c r="SK58" s="44"/>
      <c r="SL58" s="44"/>
      <c r="SM58" s="44"/>
      <c r="SN58" s="44"/>
      <c r="SO58" s="44"/>
      <c r="SP58" s="44"/>
      <c r="SQ58" s="44"/>
      <c r="SR58" s="44"/>
      <c r="SS58" s="44"/>
      <c r="ST58" s="44"/>
      <c r="SU58" s="44"/>
      <c r="SV58" s="44"/>
      <c r="SW58" s="44"/>
      <c r="SX58" s="44"/>
      <c r="SY58" s="44"/>
      <c r="SZ58" s="44"/>
      <c r="TA58" s="44"/>
      <c r="TB58" s="44"/>
      <c r="TC58" s="44"/>
      <c r="TD58" s="44"/>
      <c r="TE58" s="44"/>
      <c r="TF58" s="44"/>
      <c r="TG58" s="44"/>
      <c r="TH58" s="44"/>
      <c r="TI58" s="44"/>
      <c r="TJ58" s="44"/>
      <c r="TK58" s="44"/>
      <c r="TL58" s="44"/>
      <c r="TM58" s="44"/>
      <c r="TN58" s="44"/>
      <c r="TO58" s="44"/>
      <c r="TP58" s="44"/>
      <c r="TQ58" s="44"/>
      <c r="TR58" s="44"/>
      <c r="TS58" s="44"/>
      <c r="TT58" s="44"/>
      <c r="TU58" s="44"/>
      <c r="TV58" s="44"/>
      <c r="TW58" s="44"/>
      <c r="TX58" s="44"/>
      <c r="TY58" s="44"/>
      <c r="TZ58" s="44"/>
      <c r="UA58" s="44"/>
      <c r="UB58" s="44"/>
      <c r="UC58" s="44"/>
      <c r="UD58" s="44"/>
      <c r="UE58" s="44"/>
      <c r="UF58" s="44"/>
      <c r="UG58" s="44"/>
      <c r="UH58" s="44"/>
      <c r="UI58" s="44"/>
      <c r="UJ58" s="44"/>
      <c r="UK58" s="44"/>
      <c r="UL58" s="44"/>
      <c r="UM58" s="44"/>
      <c r="UN58" s="44"/>
      <c r="UO58" s="44"/>
      <c r="UP58" s="44"/>
      <c r="UQ58" s="44"/>
      <c r="UR58" s="44"/>
      <c r="US58" s="44"/>
      <c r="UT58" s="44"/>
      <c r="UU58" s="44"/>
      <c r="UV58" s="44"/>
      <c r="UW58" s="44"/>
      <c r="UX58" s="44"/>
      <c r="UY58" s="44"/>
      <c r="UZ58" s="44"/>
      <c r="VA58" s="44"/>
      <c r="VB58" s="44"/>
      <c r="VC58" s="44"/>
      <c r="VD58" s="44"/>
      <c r="VE58" s="44"/>
      <c r="VF58" s="44"/>
      <c r="VG58" s="44"/>
      <c r="VH58" s="44"/>
      <c r="VI58" s="44"/>
      <c r="VJ58" s="44"/>
      <c r="VK58" s="44"/>
      <c r="VL58" s="44"/>
      <c r="VM58" s="44"/>
      <c r="VN58" s="44"/>
      <c r="VO58" s="44"/>
      <c r="VP58" s="44"/>
      <c r="VQ58" s="44"/>
      <c r="VR58" s="44"/>
      <c r="VS58" s="44"/>
      <c r="VT58" s="44"/>
      <c r="VU58" s="44"/>
      <c r="VV58" s="44"/>
      <c r="VW58" s="44"/>
      <c r="VX58" s="44"/>
      <c r="VY58" s="44"/>
      <c r="VZ58" s="44"/>
      <c r="WA58" s="44"/>
      <c r="WB58" s="44"/>
      <c r="WC58" s="44"/>
      <c r="WD58" s="44"/>
      <c r="WE58" s="44"/>
      <c r="WF58" s="44"/>
      <c r="WG58" s="44"/>
      <c r="WH58" s="44"/>
      <c r="WI58" s="44"/>
      <c r="WJ58" s="44"/>
      <c r="WK58" s="44"/>
      <c r="WL58" s="44"/>
      <c r="WM58" s="44"/>
      <c r="WN58" s="44"/>
      <c r="WO58" s="44"/>
      <c r="WP58" s="44"/>
      <c r="WQ58" s="44"/>
      <c r="WR58" s="44"/>
      <c r="WS58" s="44"/>
      <c r="WT58" s="44"/>
      <c r="WU58" s="44"/>
      <c r="WV58" s="44"/>
      <c r="WW58" s="44"/>
      <c r="WX58" s="44"/>
      <c r="WY58" s="44"/>
      <c r="WZ58" s="44"/>
      <c r="XA58" s="44"/>
      <c r="XB58" s="44"/>
      <c r="XC58" s="44"/>
      <c r="XD58" s="44"/>
      <c r="XE58" s="44"/>
      <c r="XF58" s="44"/>
      <c r="XG58" s="44"/>
      <c r="XH58" s="44"/>
      <c r="XI58" s="44"/>
      <c r="XJ58" s="44"/>
      <c r="XK58" s="44"/>
      <c r="XL58" s="44"/>
      <c r="XM58" s="44"/>
      <c r="XN58" s="44"/>
      <c r="XO58" s="44"/>
      <c r="XP58" s="44"/>
      <c r="XQ58" s="44"/>
      <c r="XR58" s="44"/>
      <c r="XS58" s="44"/>
      <c r="XT58" s="44"/>
      <c r="XU58" s="44"/>
      <c r="XV58" s="44"/>
      <c r="XW58" s="44"/>
      <c r="XX58" s="44"/>
      <c r="XY58" s="44"/>
      <c r="XZ58" s="44"/>
      <c r="YA58" s="44"/>
      <c r="YB58" s="44"/>
      <c r="YC58" s="44"/>
      <c r="YD58" s="44"/>
      <c r="YE58" s="44"/>
      <c r="YF58" s="44"/>
      <c r="YG58" s="44"/>
      <c r="YH58" s="44"/>
      <c r="YI58" s="44"/>
      <c r="YJ58" s="44"/>
      <c r="YK58" s="44"/>
      <c r="YL58" s="44"/>
      <c r="YM58" s="44"/>
      <c r="YN58" s="44"/>
      <c r="YO58" s="44"/>
      <c r="YP58" s="44"/>
      <c r="YQ58" s="44"/>
      <c r="YR58" s="44"/>
      <c r="YS58" s="44"/>
      <c r="YT58" s="44"/>
      <c r="YU58" s="44"/>
      <c r="YV58" s="44"/>
      <c r="YW58" s="44"/>
      <c r="YX58" s="44"/>
      <c r="YY58" s="44"/>
      <c r="YZ58" s="44"/>
      <c r="ZA58" s="44"/>
      <c r="ZB58" s="44"/>
      <c r="ZC58" s="44"/>
      <c r="ZD58" s="44"/>
      <c r="ZE58" s="44"/>
      <c r="ZF58" s="44"/>
      <c r="ZG58" s="44"/>
      <c r="ZH58" s="44"/>
      <c r="ZI58" s="44"/>
      <c r="ZJ58" s="44"/>
      <c r="ZK58" s="44"/>
      <c r="ZL58" s="44"/>
      <c r="ZM58" s="44"/>
      <c r="ZN58" s="44"/>
      <c r="ZO58" s="44"/>
      <c r="ZP58" s="44"/>
      <c r="ZQ58" s="44"/>
      <c r="ZR58" s="44"/>
      <c r="ZS58" s="44"/>
      <c r="ZT58" s="44"/>
      <c r="ZU58" s="44"/>
      <c r="ZV58" s="44"/>
      <c r="ZW58" s="44"/>
      <c r="ZX58" s="44"/>
      <c r="ZY58" s="44"/>
      <c r="ZZ58" s="44"/>
      <c r="AAA58" s="44"/>
      <c r="AAB58" s="44"/>
      <c r="AAC58" s="44"/>
      <c r="AAD58" s="44"/>
      <c r="AAE58" s="44"/>
      <c r="AAF58" s="44"/>
      <c r="AAG58" s="44"/>
      <c r="AAH58" s="44"/>
      <c r="AAI58" s="44"/>
      <c r="AAJ58" s="44"/>
      <c r="AAK58" s="44"/>
      <c r="AAL58" s="44"/>
      <c r="AAM58" s="44"/>
      <c r="AAN58" s="44"/>
      <c r="AAO58" s="44"/>
      <c r="AAP58" s="44"/>
      <c r="AAQ58" s="44"/>
      <c r="AAR58" s="44"/>
      <c r="AAS58" s="44"/>
      <c r="AAT58" s="44"/>
      <c r="AAU58" s="44"/>
      <c r="AAV58" s="44"/>
      <c r="AAW58" s="44"/>
      <c r="AAX58" s="44"/>
      <c r="AAY58" s="44"/>
      <c r="AAZ58" s="44"/>
      <c r="ABA58" s="44"/>
      <c r="ABB58" s="44"/>
      <c r="ABC58" s="44"/>
      <c r="ABD58" s="44"/>
      <c r="ABE58" s="44"/>
      <c r="ABF58" s="44"/>
      <c r="ABG58" s="44"/>
      <c r="ABH58" s="44"/>
      <c r="ABI58" s="44"/>
      <c r="ABJ58" s="44"/>
      <c r="ABK58" s="44"/>
      <c r="ABL58" s="44"/>
      <c r="ABM58" s="44"/>
      <c r="ABN58" s="44"/>
      <c r="ABO58" s="44"/>
      <c r="ABP58" s="44"/>
      <c r="ABQ58" s="44"/>
      <c r="ABR58" s="44"/>
      <c r="ABS58" s="44"/>
      <c r="ABT58" s="44"/>
      <c r="ABU58" s="44"/>
      <c r="ABV58" s="44"/>
      <c r="ABW58" s="44"/>
      <c r="ABX58" s="44"/>
      <c r="ABY58" s="44"/>
      <c r="ABZ58" s="44"/>
      <c r="ACA58" s="44"/>
      <c r="ACB58" s="44"/>
      <c r="ACC58" s="44"/>
      <c r="ACD58" s="44"/>
      <c r="ACE58" s="44"/>
      <c r="ACF58" s="44"/>
      <c r="ACG58" s="44"/>
      <c r="ACH58" s="44"/>
      <c r="ACI58" s="44"/>
      <c r="ACJ58" s="44"/>
      <c r="ACK58" s="44"/>
      <c r="ACL58" s="44"/>
      <c r="ACM58" s="44"/>
      <c r="ACN58" s="44"/>
      <c r="ACO58" s="44"/>
      <c r="ACP58" s="44"/>
      <c r="ACQ58" s="44"/>
      <c r="ACR58" s="44"/>
      <c r="ACS58" s="44"/>
      <c r="ACT58" s="44"/>
      <c r="ACU58" s="44"/>
      <c r="ACV58" s="44"/>
      <c r="ACW58" s="44"/>
      <c r="ACX58" s="44"/>
      <c r="ACY58" s="44"/>
      <c r="ACZ58" s="44"/>
      <c r="ADA58" s="44"/>
      <c r="ADB58" s="44"/>
      <c r="ADC58" s="44"/>
      <c r="ADD58" s="44"/>
      <c r="ADE58" s="44"/>
      <c r="ADF58" s="44"/>
      <c r="ADG58" s="44"/>
      <c r="ADH58" s="44"/>
      <c r="ADI58" s="44"/>
      <c r="ADJ58" s="44"/>
      <c r="ADK58" s="44"/>
      <c r="ADL58" s="44"/>
      <c r="ADM58" s="44"/>
      <c r="ADN58" s="44"/>
      <c r="ADO58" s="44"/>
      <c r="ADP58" s="44"/>
      <c r="ADQ58" s="44"/>
      <c r="ADR58" s="44"/>
      <c r="ADS58" s="44"/>
      <c r="ADT58" s="44"/>
      <c r="ADU58" s="44"/>
      <c r="ADV58" s="44"/>
      <c r="ADW58" s="44"/>
      <c r="ADX58" s="44"/>
      <c r="ADY58" s="44"/>
      <c r="ADZ58" s="44"/>
      <c r="AEA58" s="44"/>
      <c r="AEB58" s="44"/>
      <c r="AEC58" s="44"/>
      <c r="AED58" s="44"/>
      <c r="AEE58" s="44"/>
      <c r="AEF58" s="44"/>
      <c r="AEG58" s="44"/>
      <c r="AEH58" s="44"/>
      <c r="AEI58" s="44"/>
      <c r="AEJ58" s="44"/>
      <c r="AEK58" s="44"/>
      <c r="AEL58" s="44"/>
      <c r="AEM58" s="44"/>
      <c r="AEN58" s="44"/>
      <c r="AEO58" s="44"/>
      <c r="AEP58" s="44"/>
      <c r="AEQ58" s="44"/>
      <c r="AER58" s="44"/>
      <c r="AES58" s="44"/>
      <c r="AET58" s="44"/>
      <c r="AEU58" s="44"/>
      <c r="AEV58" s="44"/>
      <c r="AEW58" s="44"/>
      <c r="AEX58" s="44"/>
      <c r="AEY58" s="44"/>
      <c r="AEZ58" s="44"/>
      <c r="AFA58" s="44"/>
      <c r="AFB58" s="44"/>
      <c r="AFC58" s="44"/>
      <c r="AFD58" s="44"/>
      <c r="AFE58" s="44"/>
      <c r="AFF58" s="44"/>
      <c r="AFG58" s="44"/>
      <c r="AFH58" s="44"/>
      <c r="AFI58" s="44"/>
      <c r="AFJ58" s="44"/>
      <c r="AFK58" s="44"/>
      <c r="AFL58" s="44"/>
      <c r="AFM58" s="44"/>
      <c r="AFN58" s="44"/>
      <c r="AFO58" s="44"/>
      <c r="AFP58" s="44"/>
      <c r="AFQ58" s="44"/>
      <c r="AFR58" s="44"/>
      <c r="AFS58" s="44"/>
      <c r="AFT58" s="44"/>
      <c r="AFU58" s="44"/>
      <c r="AFV58" s="44"/>
      <c r="AFW58" s="44"/>
      <c r="AFX58" s="44"/>
      <c r="AFY58" s="44"/>
      <c r="AFZ58" s="44"/>
      <c r="AGA58" s="44"/>
      <c r="AGB58" s="44"/>
      <c r="AGC58" s="44"/>
      <c r="AGD58" s="44"/>
      <c r="AGE58" s="44"/>
      <c r="AGF58" s="44"/>
      <c r="AGG58" s="44"/>
      <c r="AGH58" s="44"/>
      <c r="AGI58" s="44"/>
      <c r="AGJ58" s="44"/>
      <c r="AGK58" s="44"/>
      <c r="AGL58" s="44"/>
      <c r="AGM58" s="44"/>
      <c r="AGN58" s="44"/>
      <c r="AGO58" s="44"/>
      <c r="AGP58" s="44"/>
      <c r="AGQ58" s="44"/>
      <c r="AGR58" s="44"/>
      <c r="AGS58" s="44"/>
      <c r="AGT58" s="44"/>
      <c r="AGU58" s="44"/>
      <c r="AGV58" s="44"/>
      <c r="AGW58" s="44"/>
      <c r="AGX58" s="44"/>
      <c r="AGY58" s="44"/>
      <c r="AGZ58" s="44"/>
      <c r="AHA58" s="44"/>
      <c r="AHB58" s="44"/>
      <c r="AHC58" s="44"/>
      <c r="AHD58" s="44"/>
      <c r="AHE58" s="44"/>
      <c r="AHF58" s="44"/>
      <c r="AHG58" s="44"/>
      <c r="AHH58" s="44"/>
      <c r="AHI58" s="44"/>
      <c r="AHJ58" s="44"/>
      <c r="AHK58" s="44"/>
      <c r="AHL58" s="44"/>
      <c r="AHM58" s="44"/>
      <c r="AHN58" s="44"/>
      <c r="AHO58" s="44"/>
      <c r="AHP58" s="44"/>
      <c r="AHQ58" s="44"/>
      <c r="AHR58" s="44"/>
      <c r="AHS58" s="44"/>
      <c r="AHT58" s="44"/>
      <c r="AHU58" s="44"/>
      <c r="AHV58" s="44"/>
      <c r="AHW58" s="44"/>
      <c r="AHX58" s="44"/>
      <c r="AHY58" s="44"/>
      <c r="AHZ58" s="44"/>
      <c r="AIA58" s="44"/>
      <c r="AIB58" s="44"/>
      <c r="AIC58" s="44"/>
      <c r="AID58" s="44"/>
      <c r="AIE58" s="44"/>
      <c r="AIF58" s="44"/>
      <c r="AIG58" s="44"/>
      <c r="AIH58" s="44"/>
      <c r="AII58" s="44"/>
      <c r="AIJ58" s="44"/>
      <c r="AIK58" s="44"/>
      <c r="AIL58" s="44"/>
      <c r="AIM58" s="44"/>
      <c r="AIN58" s="44"/>
      <c r="AIO58" s="44"/>
      <c r="AIP58" s="44"/>
      <c r="AIQ58" s="44"/>
      <c r="AIR58" s="44"/>
      <c r="AIS58" s="44"/>
      <c r="AIT58" s="44"/>
      <c r="AIU58" s="44"/>
      <c r="AIV58" s="44"/>
      <c r="AIW58" s="44"/>
      <c r="AIX58" s="44"/>
      <c r="AIY58" s="44"/>
      <c r="AIZ58" s="44"/>
      <c r="AJA58" s="44"/>
      <c r="AJB58" s="44"/>
      <c r="AJC58" s="44"/>
      <c r="AJD58" s="44"/>
      <c r="AJE58" s="44"/>
      <c r="AJF58" s="44"/>
      <c r="AJG58" s="44"/>
      <c r="AJH58" s="44"/>
      <c r="AJI58" s="44"/>
      <c r="AJJ58" s="44"/>
      <c r="AJK58" s="44"/>
      <c r="AJL58" s="44"/>
      <c r="AJM58" s="44"/>
      <c r="AJN58" s="44"/>
      <c r="AJO58" s="44"/>
      <c r="AJP58" s="44"/>
      <c r="AJQ58" s="44"/>
      <c r="AJR58" s="44"/>
      <c r="AJS58" s="44"/>
      <c r="AJT58" s="44"/>
      <c r="AJU58" s="44"/>
      <c r="AJV58" s="44"/>
      <c r="AJW58" s="44"/>
      <c r="AJX58" s="44"/>
      <c r="AJY58" s="44"/>
      <c r="AJZ58" s="44"/>
      <c r="AKA58" s="44"/>
      <c r="AKB58" s="44"/>
      <c r="AKC58" s="44"/>
      <c r="AKD58" s="44"/>
      <c r="AKE58" s="44"/>
      <c r="AKF58" s="44"/>
      <c r="AKG58" s="44"/>
      <c r="AKH58" s="44"/>
      <c r="AKI58" s="44"/>
      <c r="AKJ58" s="44"/>
      <c r="AKK58" s="44"/>
      <c r="AKL58" s="44"/>
      <c r="AKM58" s="44"/>
      <c r="AKN58" s="44"/>
      <c r="AKO58" s="44"/>
      <c r="AKP58" s="44"/>
      <c r="AKQ58" s="44"/>
      <c r="AKR58" s="44"/>
      <c r="AKS58" s="44"/>
      <c r="AKT58" s="44"/>
      <c r="AKU58" s="44"/>
      <c r="AKV58" s="44"/>
      <c r="AKW58" s="44"/>
      <c r="AKX58" s="44"/>
      <c r="AKY58" s="44"/>
      <c r="AKZ58" s="44"/>
      <c r="ALA58" s="44"/>
      <c r="ALB58" s="44"/>
      <c r="ALC58" s="44"/>
      <c r="ALD58" s="44"/>
      <c r="ALE58" s="44"/>
      <c r="ALF58" s="44"/>
      <c r="ALG58" s="44"/>
      <c r="ALH58" s="44"/>
      <c r="ALI58" s="44"/>
      <c r="ALJ58" s="44"/>
      <c r="ALK58" s="44"/>
      <c r="ALL58" s="44"/>
      <c r="ALM58" s="44"/>
      <c r="ALN58" s="44"/>
      <c r="ALO58" s="44"/>
      <c r="ALP58" s="44"/>
      <c r="ALQ58" s="44"/>
      <c r="ALR58" s="44"/>
      <c r="ALS58" s="44"/>
      <c r="ALT58" s="44"/>
      <c r="ALU58" s="44"/>
      <c r="ALV58" s="44"/>
      <c r="ALW58" s="44"/>
      <c r="ALX58" s="44"/>
      <c r="ALY58" s="44"/>
      <c r="ALZ58" s="44"/>
      <c r="AMA58" s="44"/>
      <c r="AMB58" s="44"/>
      <c r="AMC58" s="44"/>
      <c r="AMD58" s="44"/>
      <c r="AME58" s="44"/>
      <c r="AMF58" s="44"/>
      <c r="AMG58" s="44"/>
      <c r="AMH58" s="44"/>
      <c r="AMI58" s="44"/>
      <c r="AMJ58" s="44"/>
    </row>
    <row r="59" spans="1:1024" ht="16.8">
      <c r="A59" s="21">
        <f t="shared" si="8"/>
        <v>43</v>
      </c>
      <c r="B59" s="25" t="s">
        <v>58</v>
      </c>
      <c r="C59" s="22" t="s">
        <v>19</v>
      </c>
      <c r="D59" s="23">
        <v>50</v>
      </c>
      <c r="E59" s="24"/>
      <c r="F59" s="24">
        <f t="shared" si="6"/>
        <v>0</v>
      </c>
      <c r="G59" s="26">
        <f>F59*0%</f>
        <v>0</v>
      </c>
      <c r="H59" s="24">
        <f t="shared" si="7"/>
        <v>0</v>
      </c>
    </row>
    <row r="60" spans="1:1024" ht="16.8">
      <c r="A60" s="21">
        <f t="shared" si="8"/>
        <v>44</v>
      </c>
      <c r="B60" s="25" t="s">
        <v>59</v>
      </c>
      <c r="C60" s="22" t="s">
        <v>15</v>
      </c>
      <c r="D60" s="23">
        <v>50</v>
      </c>
      <c r="E60" s="24"/>
      <c r="F60" s="24">
        <f t="shared" si="6"/>
        <v>0</v>
      </c>
      <c r="G60" s="26">
        <f>F60*0.08</f>
        <v>0</v>
      </c>
      <c r="H60" s="24">
        <f t="shared" si="7"/>
        <v>0</v>
      </c>
    </row>
    <row r="61" spans="1:1024" ht="16.8">
      <c r="A61" s="21">
        <f t="shared" si="8"/>
        <v>45</v>
      </c>
      <c r="B61" s="25" t="s">
        <v>60</v>
      </c>
      <c r="C61" s="22" t="s">
        <v>19</v>
      </c>
      <c r="D61" s="23">
        <v>20</v>
      </c>
      <c r="E61" s="24"/>
      <c r="F61" s="24">
        <f t="shared" si="6"/>
        <v>0</v>
      </c>
      <c r="G61" s="26">
        <f>F61*0%</f>
        <v>0</v>
      </c>
      <c r="H61" s="24">
        <f t="shared" si="7"/>
        <v>0</v>
      </c>
    </row>
    <row r="62" spans="1:1024" ht="16.8">
      <c r="A62" s="21">
        <f t="shared" si="8"/>
        <v>46</v>
      </c>
      <c r="B62" s="25" t="s">
        <v>61</v>
      </c>
      <c r="C62" s="22" t="s">
        <v>19</v>
      </c>
      <c r="D62" s="23">
        <v>30</v>
      </c>
      <c r="E62" s="24"/>
      <c r="F62" s="24">
        <f t="shared" si="6"/>
        <v>0</v>
      </c>
      <c r="G62" s="26">
        <f>F62*0%</f>
        <v>0</v>
      </c>
      <c r="H62" s="24">
        <f t="shared" ref="H62" si="12">F62+G62</f>
        <v>0</v>
      </c>
    </row>
    <row r="63" spans="1:1024" ht="16.8">
      <c r="A63" s="21">
        <f t="shared" si="8"/>
        <v>47</v>
      </c>
      <c r="B63" s="25" t="s">
        <v>62</v>
      </c>
      <c r="C63" s="22" t="s">
        <v>19</v>
      </c>
      <c r="D63" s="23">
        <v>30</v>
      </c>
      <c r="E63" s="24"/>
      <c r="F63" s="24">
        <f t="shared" si="6"/>
        <v>0</v>
      </c>
      <c r="G63" s="26">
        <f>F63*0.23</f>
        <v>0</v>
      </c>
      <c r="H63" s="24">
        <f t="shared" si="7"/>
        <v>0</v>
      </c>
    </row>
    <row r="64" spans="1:1024" ht="16.8">
      <c r="A64" s="21">
        <f t="shared" si="8"/>
        <v>48</v>
      </c>
      <c r="B64" s="25" t="s">
        <v>63</v>
      </c>
      <c r="C64" s="22" t="s">
        <v>19</v>
      </c>
      <c r="D64" s="23">
        <v>70</v>
      </c>
      <c r="E64" s="24"/>
      <c r="F64" s="24">
        <f t="shared" si="6"/>
        <v>0</v>
      </c>
      <c r="G64" s="26">
        <f>F64*0%</f>
        <v>0</v>
      </c>
      <c r="H64" s="24">
        <f t="shared" si="7"/>
        <v>0</v>
      </c>
    </row>
    <row r="65" spans="1:10" ht="16.8">
      <c r="A65" s="21">
        <f t="shared" si="8"/>
        <v>49</v>
      </c>
      <c r="B65" s="25" t="s">
        <v>64</v>
      </c>
      <c r="C65" s="22" t="s">
        <v>19</v>
      </c>
      <c r="D65" s="23">
        <v>30</v>
      </c>
      <c r="E65" s="24"/>
      <c r="F65" s="24">
        <f t="shared" si="6"/>
        <v>0</v>
      </c>
      <c r="G65" s="26">
        <f>F65*0%</f>
        <v>0</v>
      </c>
      <c r="H65" s="24">
        <f t="shared" si="7"/>
        <v>0</v>
      </c>
    </row>
    <row r="66" spans="1:10" ht="16.8">
      <c r="A66" s="21">
        <f t="shared" si="8"/>
        <v>50</v>
      </c>
      <c r="B66" s="25" t="s">
        <v>65</v>
      </c>
      <c r="C66" s="22" t="s">
        <v>66</v>
      </c>
      <c r="D66" s="23">
        <v>150</v>
      </c>
      <c r="E66" s="24"/>
      <c r="F66" s="24">
        <f t="shared" si="6"/>
        <v>0</v>
      </c>
      <c r="G66" s="26">
        <f>F66*0%</f>
        <v>0</v>
      </c>
      <c r="H66" s="24">
        <f t="shared" si="7"/>
        <v>0</v>
      </c>
    </row>
    <row r="67" spans="1:10" ht="16.8">
      <c r="A67" s="21">
        <f t="shared" si="8"/>
        <v>51</v>
      </c>
      <c r="B67" s="25" t="s">
        <v>67</v>
      </c>
      <c r="C67" s="22" t="s">
        <v>15</v>
      </c>
      <c r="D67" s="23">
        <v>3</v>
      </c>
      <c r="E67" s="24"/>
      <c r="F67" s="24">
        <f t="shared" si="6"/>
        <v>0</v>
      </c>
      <c r="G67" s="26">
        <f t="shared" ref="G67:G75" si="13">F67*0%</f>
        <v>0</v>
      </c>
      <c r="H67" s="24">
        <f t="shared" si="7"/>
        <v>0</v>
      </c>
    </row>
    <row r="68" spans="1:10" ht="16.8">
      <c r="A68" s="21">
        <f t="shared" si="8"/>
        <v>52</v>
      </c>
      <c r="B68" s="25" t="s">
        <v>68</v>
      </c>
      <c r="C68" s="22" t="s">
        <v>15</v>
      </c>
      <c r="D68" s="23">
        <v>2</v>
      </c>
      <c r="E68" s="24"/>
      <c r="F68" s="24">
        <f t="shared" si="6"/>
        <v>0</v>
      </c>
      <c r="G68" s="26">
        <f t="shared" si="13"/>
        <v>0</v>
      </c>
      <c r="H68" s="24">
        <f t="shared" si="7"/>
        <v>0</v>
      </c>
    </row>
    <row r="69" spans="1:10" ht="16.8">
      <c r="A69" s="21">
        <f t="shared" si="8"/>
        <v>53</v>
      </c>
      <c r="B69" s="25" t="s">
        <v>69</v>
      </c>
      <c r="C69" s="22" t="s">
        <v>19</v>
      </c>
      <c r="D69" s="23">
        <v>30</v>
      </c>
      <c r="E69" s="24"/>
      <c r="F69" s="24">
        <f t="shared" si="6"/>
        <v>0</v>
      </c>
      <c r="G69" s="26">
        <f t="shared" si="13"/>
        <v>0</v>
      </c>
      <c r="H69" s="24">
        <f t="shared" si="7"/>
        <v>0</v>
      </c>
    </row>
    <row r="70" spans="1:10" ht="16.8">
      <c r="A70" s="21">
        <f t="shared" si="8"/>
        <v>54</v>
      </c>
      <c r="B70" s="25" t="s">
        <v>70</v>
      </c>
      <c r="C70" s="22" t="s">
        <v>19</v>
      </c>
      <c r="D70" s="23">
        <v>5</v>
      </c>
      <c r="E70" s="24"/>
      <c r="F70" s="24">
        <f t="shared" si="6"/>
        <v>0</v>
      </c>
      <c r="G70" s="26">
        <f t="shared" si="13"/>
        <v>0</v>
      </c>
      <c r="H70" s="24">
        <f t="shared" si="7"/>
        <v>0</v>
      </c>
      <c r="I70" s="33"/>
      <c r="J70" s="34"/>
    </row>
    <row r="71" spans="1:10" ht="18" customHeight="1">
      <c r="A71" s="21">
        <f t="shared" si="8"/>
        <v>55</v>
      </c>
      <c r="B71" s="25" t="s">
        <v>71</v>
      </c>
      <c r="C71" s="22" t="s">
        <v>19</v>
      </c>
      <c r="D71" s="23">
        <v>20</v>
      </c>
      <c r="E71" s="24"/>
      <c r="F71" s="24">
        <f t="shared" si="6"/>
        <v>0</v>
      </c>
      <c r="G71" s="26">
        <f t="shared" si="13"/>
        <v>0</v>
      </c>
      <c r="H71" s="24">
        <f t="shared" si="7"/>
        <v>0</v>
      </c>
    </row>
    <row r="72" spans="1:10" ht="16.8">
      <c r="A72" s="21">
        <f t="shared" si="8"/>
        <v>56</v>
      </c>
      <c r="B72" s="25" t="s">
        <v>72</v>
      </c>
      <c r="C72" s="22" t="s">
        <v>19</v>
      </c>
      <c r="D72" s="23">
        <v>15</v>
      </c>
      <c r="E72" s="24"/>
      <c r="F72" s="24">
        <f t="shared" si="6"/>
        <v>0</v>
      </c>
      <c r="G72" s="26">
        <f t="shared" si="13"/>
        <v>0</v>
      </c>
      <c r="H72" s="24">
        <f t="shared" si="7"/>
        <v>0</v>
      </c>
    </row>
    <row r="73" spans="1:10" ht="16.8">
      <c r="A73" s="21">
        <f t="shared" si="8"/>
        <v>57</v>
      </c>
      <c r="B73" s="25" t="s">
        <v>73</v>
      </c>
      <c r="C73" s="22" t="s">
        <v>19</v>
      </c>
      <c r="D73" s="23">
        <v>10</v>
      </c>
      <c r="E73" s="24"/>
      <c r="F73" s="24">
        <f t="shared" si="6"/>
        <v>0</v>
      </c>
      <c r="G73" s="26">
        <f t="shared" si="13"/>
        <v>0</v>
      </c>
      <c r="H73" s="24">
        <f t="shared" si="7"/>
        <v>0</v>
      </c>
    </row>
    <row r="74" spans="1:10" ht="33.6">
      <c r="A74" s="21">
        <f t="shared" si="8"/>
        <v>58</v>
      </c>
      <c r="B74" s="25" t="s">
        <v>74</v>
      </c>
      <c r="C74" s="22" t="s">
        <v>19</v>
      </c>
      <c r="D74" s="23">
        <v>20</v>
      </c>
      <c r="E74" s="24"/>
      <c r="F74" s="24">
        <f t="shared" si="6"/>
        <v>0</v>
      </c>
      <c r="G74" s="26">
        <f t="shared" si="13"/>
        <v>0</v>
      </c>
      <c r="H74" s="24">
        <f t="shared" si="7"/>
        <v>0</v>
      </c>
    </row>
    <row r="75" spans="1:10" ht="16.8">
      <c r="A75" s="21">
        <f t="shared" si="8"/>
        <v>59</v>
      </c>
      <c r="B75" s="25" t="s">
        <v>75</v>
      </c>
      <c r="C75" s="22" t="s">
        <v>15</v>
      </c>
      <c r="D75" s="23">
        <v>4</v>
      </c>
      <c r="E75" s="24"/>
      <c r="F75" s="24">
        <f t="shared" si="6"/>
        <v>0</v>
      </c>
      <c r="G75" s="26">
        <f t="shared" si="13"/>
        <v>0</v>
      </c>
      <c r="H75" s="24">
        <f t="shared" si="7"/>
        <v>0</v>
      </c>
    </row>
    <row r="76" spans="1:10" ht="16.8">
      <c r="A76" s="21">
        <f t="shared" si="8"/>
        <v>60</v>
      </c>
      <c r="B76" s="25" t="s">
        <v>76</v>
      </c>
      <c r="C76" s="22" t="s">
        <v>19</v>
      </c>
      <c r="D76" s="23">
        <v>10</v>
      </c>
      <c r="E76" s="24"/>
      <c r="F76" s="24">
        <f t="shared" si="6"/>
        <v>0</v>
      </c>
      <c r="G76" s="26">
        <f>F76*0.08</f>
        <v>0</v>
      </c>
      <c r="H76" s="24">
        <f t="shared" si="7"/>
        <v>0</v>
      </c>
    </row>
    <row r="77" spans="1:10" ht="16.8">
      <c r="A77" s="21">
        <f t="shared" si="8"/>
        <v>61</v>
      </c>
      <c r="B77" s="25" t="s">
        <v>77</v>
      </c>
      <c r="C77" s="22" t="s">
        <v>19</v>
      </c>
      <c r="D77" s="23">
        <v>80</v>
      </c>
      <c r="E77" s="24"/>
      <c r="F77" s="24">
        <f t="shared" si="6"/>
        <v>0</v>
      </c>
      <c r="G77" s="26">
        <f>F77*0%</f>
        <v>0</v>
      </c>
      <c r="H77" s="24">
        <f t="shared" si="7"/>
        <v>0</v>
      </c>
    </row>
    <row r="78" spans="1:10" ht="16.8">
      <c r="A78" s="49"/>
      <c r="B78" s="50"/>
      <c r="C78" s="50"/>
      <c r="D78" s="50"/>
      <c r="E78" s="50"/>
      <c r="F78" s="50"/>
      <c r="G78" s="50"/>
      <c r="H78" s="51"/>
    </row>
    <row r="79" spans="1:10" ht="16.8">
      <c r="A79" s="21">
        <f>A77+1</f>
        <v>62</v>
      </c>
      <c r="B79" s="25" t="s">
        <v>78</v>
      </c>
      <c r="C79" s="22" t="s">
        <v>19</v>
      </c>
      <c r="D79" s="23">
        <v>50</v>
      </c>
      <c r="E79" s="24"/>
      <c r="F79" s="24">
        <f t="shared" ref="F79:F101" si="14">D79*E79</f>
        <v>0</v>
      </c>
      <c r="G79" s="26">
        <f>F79*0%</f>
        <v>0</v>
      </c>
      <c r="H79" s="24">
        <f t="shared" ref="H79:H101" si="15">F79+G79</f>
        <v>0</v>
      </c>
    </row>
    <row r="80" spans="1:10" ht="16.8">
      <c r="A80" s="21">
        <f>A79+1</f>
        <v>63</v>
      </c>
      <c r="B80" s="25" t="s">
        <v>79</v>
      </c>
      <c r="C80" s="22" t="s">
        <v>19</v>
      </c>
      <c r="D80" s="23">
        <v>80</v>
      </c>
      <c r="E80" s="24"/>
      <c r="F80" s="24">
        <f t="shared" si="14"/>
        <v>0</v>
      </c>
      <c r="G80" s="26">
        <f>F80*8%</f>
        <v>0</v>
      </c>
      <c r="H80" s="24">
        <f t="shared" si="15"/>
        <v>0</v>
      </c>
    </row>
    <row r="81" spans="1:1024" ht="16.8">
      <c r="A81" s="21">
        <f t="shared" ref="A81:A101" si="16">A80+1</f>
        <v>64</v>
      </c>
      <c r="B81" s="25" t="s">
        <v>80</v>
      </c>
      <c r="C81" s="22" t="s">
        <v>19</v>
      </c>
      <c r="D81" s="23">
        <v>30</v>
      </c>
      <c r="E81" s="24"/>
      <c r="F81" s="24">
        <f t="shared" si="14"/>
        <v>0</v>
      </c>
      <c r="G81" s="26">
        <f>F81*8%</f>
        <v>0</v>
      </c>
      <c r="H81" s="24">
        <f t="shared" si="15"/>
        <v>0</v>
      </c>
    </row>
    <row r="82" spans="1:1024" ht="16.8">
      <c r="A82" s="21">
        <f t="shared" si="16"/>
        <v>65</v>
      </c>
      <c r="B82" s="25" t="s">
        <v>81</v>
      </c>
      <c r="C82" s="22" t="s">
        <v>19</v>
      </c>
      <c r="D82" s="23">
        <v>30</v>
      </c>
      <c r="E82" s="24"/>
      <c r="F82" s="24">
        <f t="shared" si="14"/>
        <v>0</v>
      </c>
      <c r="G82" s="26">
        <f>F82*23%</f>
        <v>0</v>
      </c>
      <c r="H82" s="24">
        <f t="shared" si="15"/>
        <v>0</v>
      </c>
    </row>
    <row r="83" spans="1:1024" ht="16.8">
      <c r="A83" s="21">
        <f t="shared" si="16"/>
        <v>66</v>
      </c>
      <c r="B83" s="25" t="s">
        <v>82</v>
      </c>
      <c r="C83" s="22" t="s">
        <v>19</v>
      </c>
      <c r="D83" s="23">
        <v>60</v>
      </c>
      <c r="E83" s="24"/>
      <c r="F83" s="24">
        <f t="shared" si="14"/>
        <v>0</v>
      </c>
      <c r="G83" s="26">
        <f>F83*8%</f>
        <v>0</v>
      </c>
      <c r="H83" s="24">
        <f t="shared" si="15"/>
        <v>0</v>
      </c>
    </row>
    <row r="84" spans="1:1024" ht="16.8">
      <c r="A84" s="21">
        <f t="shared" si="16"/>
        <v>67</v>
      </c>
      <c r="B84" s="25" t="s">
        <v>83</v>
      </c>
      <c r="C84" s="22" t="s">
        <v>19</v>
      </c>
      <c r="D84" s="23">
        <v>50</v>
      </c>
      <c r="E84" s="24"/>
      <c r="F84" s="24">
        <f t="shared" si="14"/>
        <v>0</v>
      </c>
      <c r="G84" s="26">
        <f>F84*0%</f>
        <v>0</v>
      </c>
      <c r="H84" s="24">
        <f t="shared" si="15"/>
        <v>0</v>
      </c>
    </row>
    <row r="85" spans="1:1024" ht="16.8">
      <c r="A85" s="21">
        <f t="shared" si="16"/>
        <v>68</v>
      </c>
      <c r="B85" s="25" t="s">
        <v>84</v>
      </c>
      <c r="C85" s="22" t="s">
        <v>19</v>
      </c>
      <c r="D85" s="23">
        <v>30</v>
      </c>
      <c r="E85" s="24"/>
      <c r="F85" s="24">
        <f t="shared" si="14"/>
        <v>0</v>
      </c>
      <c r="G85" s="26">
        <f>F85*23%</f>
        <v>0</v>
      </c>
      <c r="H85" s="24">
        <f t="shared" si="15"/>
        <v>0</v>
      </c>
    </row>
    <row r="86" spans="1:1024" ht="16.8">
      <c r="A86" s="21">
        <f t="shared" si="16"/>
        <v>69</v>
      </c>
      <c r="B86" s="25" t="s">
        <v>85</v>
      </c>
      <c r="C86" s="22" t="s">
        <v>19</v>
      </c>
      <c r="D86" s="23">
        <v>10</v>
      </c>
      <c r="E86" s="24"/>
      <c r="F86" s="24">
        <f t="shared" si="14"/>
        <v>0</v>
      </c>
      <c r="G86" s="26">
        <v>0</v>
      </c>
      <c r="H86" s="24">
        <f t="shared" si="15"/>
        <v>0</v>
      </c>
      <c r="I86" s="33"/>
      <c r="J86" s="34"/>
    </row>
    <row r="87" spans="1:1024" ht="16.8">
      <c r="A87" s="21">
        <f t="shared" si="16"/>
        <v>70</v>
      </c>
      <c r="B87" s="25" t="s">
        <v>86</v>
      </c>
      <c r="C87" s="22" t="s">
        <v>19</v>
      </c>
      <c r="D87" s="23">
        <v>10</v>
      </c>
      <c r="E87" s="24"/>
      <c r="F87" s="24">
        <f t="shared" si="14"/>
        <v>0</v>
      </c>
      <c r="G87" s="26">
        <v>0</v>
      </c>
      <c r="H87" s="24">
        <f t="shared" si="15"/>
        <v>0</v>
      </c>
    </row>
    <row r="88" spans="1:1024" ht="16.8">
      <c r="A88" s="21">
        <f t="shared" si="16"/>
        <v>71</v>
      </c>
      <c r="B88" s="25" t="s">
        <v>87</v>
      </c>
      <c r="C88" s="22" t="s">
        <v>15</v>
      </c>
      <c r="D88" s="23">
        <v>2</v>
      </c>
      <c r="E88" s="24"/>
      <c r="F88" s="24">
        <f t="shared" si="14"/>
        <v>0</v>
      </c>
      <c r="G88" s="26">
        <f>F88*0%</f>
        <v>0</v>
      </c>
      <c r="H88" s="24">
        <f t="shared" si="15"/>
        <v>0</v>
      </c>
    </row>
    <row r="89" spans="1:1024" ht="16.8">
      <c r="A89" s="21">
        <f t="shared" si="16"/>
        <v>72</v>
      </c>
      <c r="B89" s="25" t="s">
        <v>88</v>
      </c>
      <c r="C89" s="22" t="s">
        <v>15</v>
      </c>
      <c r="D89" s="23">
        <v>2</v>
      </c>
      <c r="E89" s="24"/>
      <c r="F89" s="24">
        <f t="shared" si="14"/>
        <v>0</v>
      </c>
      <c r="G89" s="26">
        <f>F89*0%</f>
        <v>0</v>
      </c>
      <c r="H89" s="24">
        <f t="shared" si="15"/>
        <v>0</v>
      </c>
    </row>
    <row r="90" spans="1:1024" ht="16.8">
      <c r="A90" s="21">
        <f t="shared" si="16"/>
        <v>73</v>
      </c>
      <c r="B90" s="25" t="s">
        <v>89</v>
      </c>
      <c r="C90" s="22" t="s">
        <v>15</v>
      </c>
      <c r="D90" s="23">
        <v>2</v>
      </c>
      <c r="E90" s="24"/>
      <c r="F90" s="24">
        <f t="shared" si="14"/>
        <v>0</v>
      </c>
      <c r="G90" s="26">
        <f>F90*0%</f>
        <v>0</v>
      </c>
      <c r="H90" s="24">
        <f t="shared" si="15"/>
        <v>0</v>
      </c>
    </row>
    <row r="91" spans="1:1024" ht="16.8">
      <c r="A91" s="21">
        <f t="shared" si="16"/>
        <v>74</v>
      </c>
      <c r="B91" s="25" t="s">
        <v>156</v>
      </c>
      <c r="C91" s="22" t="s">
        <v>15</v>
      </c>
      <c r="D91" s="23">
        <v>1</v>
      </c>
      <c r="E91" s="24"/>
      <c r="F91" s="24">
        <f t="shared" ref="F91" si="17">D91*E91</f>
        <v>0</v>
      </c>
      <c r="G91" s="26">
        <f>F91*0%</f>
        <v>0</v>
      </c>
      <c r="H91" s="24">
        <f t="shared" ref="H91" si="18">F91+G91</f>
        <v>0</v>
      </c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  <c r="MA91" s="44"/>
      <c r="MB91" s="44"/>
      <c r="MC91" s="44"/>
      <c r="MD91" s="44"/>
      <c r="ME91" s="44"/>
      <c r="MF91" s="44"/>
      <c r="MG91" s="44"/>
      <c r="MH91" s="44"/>
      <c r="MI91" s="44"/>
      <c r="MJ91" s="44"/>
      <c r="MK91" s="44"/>
      <c r="ML91" s="44"/>
      <c r="MM91" s="44"/>
      <c r="MN91" s="44"/>
      <c r="MO91" s="44"/>
      <c r="MP91" s="44"/>
      <c r="MQ91" s="44"/>
      <c r="MR91" s="44"/>
      <c r="MS91" s="44"/>
      <c r="MT91" s="44"/>
      <c r="MU91" s="44"/>
      <c r="MV91" s="44"/>
      <c r="MW91" s="44"/>
      <c r="MX91" s="44"/>
      <c r="MY91" s="44"/>
      <c r="MZ91" s="44"/>
      <c r="NA91" s="44"/>
      <c r="NB91" s="44"/>
      <c r="NC91" s="44"/>
      <c r="ND91" s="44"/>
      <c r="NE91" s="44"/>
      <c r="NF91" s="44"/>
      <c r="NG91" s="44"/>
      <c r="NH91" s="44"/>
      <c r="NI91" s="44"/>
      <c r="NJ91" s="44"/>
      <c r="NK91" s="44"/>
      <c r="NL91" s="44"/>
      <c r="NM91" s="44"/>
      <c r="NN91" s="44"/>
      <c r="NO91" s="44"/>
      <c r="NP91" s="44"/>
      <c r="NQ91" s="44"/>
      <c r="NR91" s="44"/>
      <c r="NS91" s="44"/>
      <c r="NT91" s="44"/>
      <c r="NU91" s="44"/>
      <c r="NV91" s="44"/>
      <c r="NW91" s="44"/>
      <c r="NX91" s="44"/>
      <c r="NY91" s="44"/>
      <c r="NZ91" s="44"/>
      <c r="OA91" s="44"/>
      <c r="OB91" s="44"/>
      <c r="OC91" s="44"/>
      <c r="OD91" s="44"/>
      <c r="OE91" s="44"/>
      <c r="OF91" s="44"/>
      <c r="OG91" s="44"/>
      <c r="OH91" s="44"/>
      <c r="OI91" s="44"/>
      <c r="OJ91" s="44"/>
      <c r="OK91" s="44"/>
      <c r="OL91" s="44"/>
      <c r="OM91" s="44"/>
      <c r="ON91" s="44"/>
      <c r="OO91" s="44"/>
      <c r="OP91" s="44"/>
      <c r="OQ91" s="44"/>
      <c r="OR91" s="44"/>
      <c r="OS91" s="44"/>
      <c r="OT91" s="44"/>
      <c r="OU91" s="44"/>
      <c r="OV91" s="44"/>
      <c r="OW91" s="44"/>
      <c r="OX91" s="44"/>
      <c r="OY91" s="44"/>
      <c r="OZ91" s="44"/>
      <c r="PA91" s="44"/>
      <c r="PB91" s="44"/>
      <c r="PC91" s="44"/>
      <c r="PD91" s="44"/>
      <c r="PE91" s="44"/>
      <c r="PF91" s="44"/>
      <c r="PG91" s="44"/>
      <c r="PH91" s="44"/>
      <c r="PI91" s="44"/>
      <c r="PJ91" s="44"/>
      <c r="PK91" s="44"/>
      <c r="PL91" s="44"/>
      <c r="PM91" s="44"/>
      <c r="PN91" s="44"/>
      <c r="PO91" s="44"/>
      <c r="PP91" s="44"/>
      <c r="PQ91" s="44"/>
      <c r="PR91" s="44"/>
      <c r="PS91" s="44"/>
      <c r="PT91" s="44"/>
      <c r="PU91" s="44"/>
      <c r="PV91" s="44"/>
      <c r="PW91" s="44"/>
      <c r="PX91" s="44"/>
      <c r="PY91" s="44"/>
      <c r="PZ91" s="44"/>
      <c r="QA91" s="44"/>
      <c r="QB91" s="44"/>
      <c r="QC91" s="44"/>
      <c r="QD91" s="44"/>
      <c r="QE91" s="44"/>
      <c r="QF91" s="44"/>
      <c r="QG91" s="44"/>
      <c r="QH91" s="44"/>
      <c r="QI91" s="44"/>
      <c r="QJ91" s="44"/>
      <c r="QK91" s="44"/>
      <c r="QL91" s="44"/>
      <c r="QM91" s="44"/>
      <c r="QN91" s="44"/>
      <c r="QO91" s="44"/>
      <c r="QP91" s="44"/>
      <c r="QQ91" s="44"/>
      <c r="QR91" s="44"/>
      <c r="QS91" s="44"/>
      <c r="QT91" s="44"/>
      <c r="QU91" s="44"/>
      <c r="QV91" s="44"/>
      <c r="QW91" s="44"/>
      <c r="QX91" s="44"/>
      <c r="QY91" s="44"/>
      <c r="QZ91" s="44"/>
      <c r="RA91" s="44"/>
      <c r="RB91" s="44"/>
      <c r="RC91" s="44"/>
      <c r="RD91" s="44"/>
      <c r="RE91" s="44"/>
      <c r="RF91" s="44"/>
      <c r="RG91" s="44"/>
      <c r="RH91" s="44"/>
      <c r="RI91" s="44"/>
      <c r="RJ91" s="44"/>
      <c r="RK91" s="44"/>
      <c r="RL91" s="44"/>
      <c r="RM91" s="44"/>
      <c r="RN91" s="44"/>
      <c r="RO91" s="44"/>
      <c r="RP91" s="44"/>
      <c r="RQ91" s="44"/>
      <c r="RR91" s="44"/>
      <c r="RS91" s="44"/>
      <c r="RT91" s="44"/>
      <c r="RU91" s="44"/>
      <c r="RV91" s="44"/>
      <c r="RW91" s="44"/>
      <c r="RX91" s="44"/>
      <c r="RY91" s="44"/>
      <c r="RZ91" s="44"/>
      <c r="SA91" s="44"/>
      <c r="SB91" s="44"/>
      <c r="SC91" s="44"/>
      <c r="SD91" s="44"/>
      <c r="SE91" s="44"/>
      <c r="SF91" s="44"/>
      <c r="SG91" s="44"/>
      <c r="SH91" s="44"/>
      <c r="SI91" s="44"/>
      <c r="SJ91" s="44"/>
      <c r="SK91" s="44"/>
      <c r="SL91" s="44"/>
      <c r="SM91" s="44"/>
      <c r="SN91" s="44"/>
      <c r="SO91" s="44"/>
      <c r="SP91" s="44"/>
      <c r="SQ91" s="44"/>
      <c r="SR91" s="44"/>
      <c r="SS91" s="44"/>
      <c r="ST91" s="44"/>
      <c r="SU91" s="44"/>
      <c r="SV91" s="44"/>
      <c r="SW91" s="44"/>
      <c r="SX91" s="44"/>
      <c r="SY91" s="44"/>
      <c r="SZ91" s="44"/>
      <c r="TA91" s="44"/>
      <c r="TB91" s="44"/>
      <c r="TC91" s="44"/>
      <c r="TD91" s="44"/>
      <c r="TE91" s="44"/>
      <c r="TF91" s="44"/>
      <c r="TG91" s="44"/>
      <c r="TH91" s="44"/>
      <c r="TI91" s="44"/>
      <c r="TJ91" s="44"/>
      <c r="TK91" s="44"/>
      <c r="TL91" s="44"/>
      <c r="TM91" s="44"/>
      <c r="TN91" s="44"/>
      <c r="TO91" s="44"/>
      <c r="TP91" s="44"/>
      <c r="TQ91" s="44"/>
      <c r="TR91" s="44"/>
      <c r="TS91" s="44"/>
      <c r="TT91" s="44"/>
      <c r="TU91" s="44"/>
      <c r="TV91" s="44"/>
      <c r="TW91" s="44"/>
      <c r="TX91" s="44"/>
      <c r="TY91" s="44"/>
      <c r="TZ91" s="44"/>
      <c r="UA91" s="44"/>
      <c r="UB91" s="44"/>
      <c r="UC91" s="44"/>
      <c r="UD91" s="44"/>
      <c r="UE91" s="44"/>
      <c r="UF91" s="44"/>
      <c r="UG91" s="44"/>
      <c r="UH91" s="44"/>
      <c r="UI91" s="44"/>
      <c r="UJ91" s="44"/>
      <c r="UK91" s="44"/>
      <c r="UL91" s="44"/>
      <c r="UM91" s="44"/>
      <c r="UN91" s="44"/>
      <c r="UO91" s="44"/>
      <c r="UP91" s="44"/>
      <c r="UQ91" s="44"/>
      <c r="UR91" s="44"/>
      <c r="US91" s="44"/>
      <c r="UT91" s="44"/>
      <c r="UU91" s="44"/>
      <c r="UV91" s="44"/>
      <c r="UW91" s="44"/>
      <c r="UX91" s="44"/>
      <c r="UY91" s="44"/>
      <c r="UZ91" s="44"/>
      <c r="VA91" s="44"/>
      <c r="VB91" s="44"/>
      <c r="VC91" s="44"/>
      <c r="VD91" s="44"/>
      <c r="VE91" s="44"/>
      <c r="VF91" s="44"/>
      <c r="VG91" s="44"/>
      <c r="VH91" s="44"/>
      <c r="VI91" s="44"/>
      <c r="VJ91" s="44"/>
      <c r="VK91" s="44"/>
      <c r="VL91" s="44"/>
      <c r="VM91" s="44"/>
      <c r="VN91" s="44"/>
      <c r="VO91" s="44"/>
      <c r="VP91" s="44"/>
      <c r="VQ91" s="44"/>
      <c r="VR91" s="44"/>
      <c r="VS91" s="44"/>
      <c r="VT91" s="44"/>
      <c r="VU91" s="44"/>
      <c r="VV91" s="44"/>
      <c r="VW91" s="44"/>
      <c r="VX91" s="44"/>
      <c r="VY91" s="44"/>
      <c r="VZ91" s="44"/>
      <c r="WA91" s="44"/>
      <c r="WB91" s="44"/>
      <c r="WC91" s="44"/>
      <c r="WD91" s="44"/>
      <c r="WE91" s="44"/>
      <c r="WF91" s="44"/>
      <c r="WG91" s="44"/>
      <c r="WH91" s="44"/>
      <c r="WI91" s="44"/>
      <c r="WJ91" s="44"/>
      <c r="WK91" s="44"/>
      <c r="WL91" s="44"/>
      <c r="WM91" s="44"/>
      <c r="WN91" s="44"/>
      <c r="WO91" s="44"/>
      <c r="WP91" s="44"/>
      <c r="WQ91" s="44"/>
      <c r="WR91" s="44"/>
      <c r="WS91" s="44"/>
      <c r="WT91" s="44"/>
      <c r="WU91" s="44"/>
      <c r="WV91" s="44"/>
      <c r="WW91" s="44"/>
      <c r="WX91" s="44"/>
      <c r="WY91" s="44"/>
      <c r="WZ91" s="44"/>
      <c r="XA91" s="44"/>
      <c r="XB91" s="44"/>
      <c r="XC91" s="44"/>
      <c r="XD91" s="44"/>
      <c r="XE91" s="44"/>
      <c r="XF91" s="44"/>
      <c r="XG91" s="44"/>
      <c r="XH91" s="44"/>
      <c r="XI91" s="44"/>
      <c r="XJ91" s="44"/>
      <c r="XK91" s="44"/>
      <c r="XL91" s="44"/>
      <c r="XM91" s="44"/>
      <c r="XN91" s="44"/>
      <c r="XO91" s="44"/>
      <c r="XP91" s="44"/>
      <c r="XQ91" s="44"/>
      <c r="XR91" s="44"/>
      <c r="XS91" s="44"/>
      <c r="XT91" s="44"/>
      <c r="XU91" s="44"/>
      <c r="XV91" s="44"/>
      <c r="XW91" s="44"/>
      <c r="XX91" s="44"/>
      <c r="XY91" s="44"/>
      <c r="XZ91" s="44"/>
      <c r="YA91" s="44"/>
      <c r="YB91" s="44"/>
      <c r="YC91" s="44"/>
      <c r="YD91" s="44"/>
      <c r="YE91" s="44"/>
      <c r="YF91" s="44"/>
      <c r="YG91" s="44"/>
      <c r="YH91" s="44"/>
      <c r="YI91" s="44"/>
      <c r="YJ91" s="44"/>
      <c r="YK91" s="44"/>
      <c r="YL91" s="44"/>
      <c r="YM91" s="44"/>
      <c r="YN91" s="44"/>
      <c r="YO91" s="44"/>
      <c r="YP91" s="44"/>
      <c r="YQ91" s="44"/>
      <c r="YR91" s="44"/>
      <c r="YS91" s="44"/>
      <c r="YT91" s="44"/>
      <c r="YU91" s="44"/>
      <c r="YV91" s="44"/>
      <c r="YW91" s="44"/>
      <c r="YX91" s="44"/>
      <c r="YY91" s="44"/>
      <c r="YZ91" s="44"/>
      <c r="ZA91" s="44"/>
      <c r="ZB91" s="44"/>
      <c r="ZC91" s="44"/>
      <c r="ZD91" s="44"/>
      <c r="ZE91" s="44"/>
      <c r="ZF91" s="44"/>
      <c r="ZG91" s="44"/>
      <c r="ZH91" s="44"/>
      <c r="ZI91" s="44"/>
      <c r="ZJ91" s="44"/>
      <c r="ZK91" s="44"/>
      <c r="ZL91" s="44"/>
      <c r="ZM91" s="44"/>
      <c r="ZN91" s="44"/>
      <c r="ZO91" s="44"/>
      <c r="ZP91" s="44"/>
      <c r="ZQ91" s="44"/>
      <c r="ZR91" s="44"/>
      <c r="ZS91" s="44"/>
      <c r="ZT91" s="44"/>
      <c r="ZU91" s="44"/>
      <c r="ZV91" s="44"/>
      <c r="ZW91" s="44"/>
      <c r="ZX91" s="44"/>
      <c r="ZY91" s="44"/>
      <c r="ZZ91" s="44"/>
      <c r="AAA91" s="44"/>
      <c r="AAB91" s="44"/>
      <c r="AAC91" s="44"/>
      <c r="AAD91" s="44"/>
      <c r="AAE91" s="44"/>
      <c r="AAF91" s="44"/>
      <c r="AAG91" s="44"/>
      <c r="AAH91" s="44"/>
      <c r="AAI91" s="44"/>
      <c r="AAJ91" s="44"/>
      <c r="AAK91" s="44"/>
      <c r="AAL91" s="44"/>
      <c r="AAM91" s="44"/>
      <c r="AAN91" s="44"/>
      <c r="AAO91" s="44"/>
      <c r="AAP91" s="44"/>
      <c r="AAQ91" s="44"/>
      <c r="AAR91" s="44"/>
      <c r="AAS91" s="44"/>
      <c r="AAT91" s="44"/>
      <c r="AAU91" s="44"/>
      <c r="AAV91" s="44"/>
      <c r="AAW91" s="44"/>
      <c r="AAX91" s="44"/>
      <c r="AAY91" s="44"/>
      <c r="AAZ91" s="44"/>
      <c r="ABA91" s="44"/>
      <c r="ABB91" s="44"/>
      <c r="ABC91" s="44"/>
      <c r="ABD91" s="44"/>
      <c r="ABE91" s="44"/>
      <c r="ABF91" s="44"/>
      <c r="ABG91" s="44"/>
      <c r="ABH91" s="44"/>
      <c r="ABI91" s="44"/>
      <c r="ABJ91" s="44"/>
      <c r="ABK91" s="44"/>
      <c r="ABL91" s="44"/>
      <c r="ABM91" s="44"/>
      <c r="ABN91" s="44"/>
      <c r="ABO91" s="44"/>
      <c r="ABP91" s="44"/>
      <c r="ABQ91" s="44"/>
      <c r="ABR91" s="44"/>
      <c r="ABS91" s="44"/>
      <c r="ABT91" s="44"/>
      <c r="ABU91" s="44"/>
      <c r="ABV91" s="44"/>
      <c r="ABW91" s="44"/>
      <c r="ABX91" s="44"/>
      <c r="ABY91" s="44"/>
      <c r="ABZ91" s="44"/>
      <c r="ACA91" s="44"/>
      <c r="ACB91" s="44"/>
      <c r="ACC91" s="44"/>
      <c r="ACD91" s="44"/>
      <c r="ACE91" s="44"/>
      <c r="ACF91" s="44"/>
      <c r="ACG91" s="44"/>
      <c r="ACH91" s="44"/>
      <c r="ACI91" s="44"/>
      <c r="ACJ91" s="44"/>
      <c r="ACK91" s="44"/>
      <c r="ACL91" s="44"/>
      <c r="ACM91" s="44"/>
      <c r="ACN91" s="44"/>
      <c r="ACO91" s="44"/>
      <c r="ACP91" s="44"/>
      <c r="ACQ91" s="44"/>
      <c r="ACR91" s="44"/>
      <c r="ACS91" s="44"/>
      <c r="ACT91" s="44"/>
      <c r="ACU91" s="44"/>
      <c r="ACV91" s="44"/>
      <c r="ACW91" s="44"/>
      <c r="ACX91" s="44"/>
      <c r="ACY91" s="44"/>
      <c r="ACZ91" s="44"/>
      <c r="ADA91" s="44"/>
      <c r="ADB91" s="44"/>
      <c r="ADC91" s="44"/>
      <c r="ADD91" s="44"/>
      <c r="ADE91" s="44"/>
      <c r="ADF91" s="44"/>
      <c r="ADG91" s="44"/>
      <c r="ADH91" s="44"/>
      <c r="ADI91" s="44"/>
      <c r="ADJ91" s="44"/>
      <c r="ADK91" s="44"/>
      <c r="ADL91" s="44"/>
      <c r="ADM91" s="44"/>
      <c r="ADN91" s="44"/>
      <c r="ADO91" s="44"/>
      <c r="ADP91" s="44"/>
      <c r="ADQ91" s="44"/>
      <c r="ADR91" s="44"/>
      <c r="ADS91" s="44"/>
      <c r="ADT91" s="44"/>
      <c r="ADU91" s="44"/>
      <c r="ADV91" s="44"/>
      <c r="ADW91" s="44"/>
      <c r="ADX91" s="44"/>
      <c r="ADY91" s="44"/>
      <c r="ADZ91" s="44"/>
      <c r="AEA91" s="44"/>
      <c r="AEB91" s="44"/>
      <c r="AEC91" s="44"/>
      <c r="AED91" s="44"/>
      <c r="AEE91" s="44"/>
      <c r="AEF91" s="44"/>
      <c r="AEG91" s="44"/>
      <c r="AEH91" s="44"/>
      <c r="AEI91" s="44"/>
      <c r="AEJ91" s="44"/>
      <c r="AEK91" s="44"/>
      <c r="AEL91" s="44"/>
      <c r="AEM91" s="44"/>
      <c r="AEN91" s="44"/>
      <c r="AEO91" s="44"/>
      <c r="AEP91" s="44"/>
      <c r="AEQ91" s="44"/>
      <c r="AER91" s="44"/>
      <c r="AES91" s="44"/>
      <c r="AET91" s="44"/>
      <c r="AEU91" s="44"/>
      <c r="AEV91" s="44"/>
      <c r="AEW91" s="44"/>
      <c r="AEX91" s="44"/>
      <c r="AEY91" s="44"/>
      <c r="AEZ91" s="44"/>
      <c r="AFA91" s="44"/>
      <c r="AFB91" s="44"/>
      <c r="AFC91" s="44"/>
      <c r="AFD91" s="44"/>
      <c r="AFE91" s="44"/>
      <c r="AFF91" s="44"/>
      <c r="AFG91" s="44"/>
      <c r="AFH91" s="44"/>
      <c r="AFI91" s="44"/>
      <c r="AFJ91" s="44"/>
      <c r="AFK91" s="44"/>
      <c r="AFL91" s="44"/>
      <c r="AFM91" s="44"/>
      <c r="AFN91" s="44"/>
      <c r="AFO91" s="44"/>
      <c r="AFP91" s="44"/>
      <c r="AFQ91" s="44"/>
      <c r="AFR91" s="44"/>
      <c r="AFS91" s="44"/>
      <c r="AFT91" s="44"/>
      <c r="AFU91" s="44"/>
      <c r="AFV91" s="44"/>
      <c r="AFW91" s="44"/>
      <c r="AFX91" s="44"/>
      <c r="AFY91" s="44"/>
      <c r="AFZ91" s="44"/>
      <c r="AGA91" s="44"/>
      <c r="AGB91" s="44"/>
      <c r="AGC91" s="44"/>
      <c r="AGD91" s="44"/>
      <c r="AGE91" s="44"/>
      <c r="AGF91" s="44"/>
      <c r="AGG91" s="44"/>
      <c r="AGH91" s="44"/>
      <c r="AGI91" s="44"/>
      <c r="AGJ91" s="44"/>
      <c r="AGK91" s="44"/>
      <c r="AGL91" s="44"/>
      <c r="AGM91" s="44"/>
      <c r="AGN91" s="44"/>
      <c r="AGO91" s="44"/>
      <c r="AGP91" s="44"/>
      <c r="AGQ91" s="44"/>
      <c r="AGR91" s="44"/>
      <c r="AGS91" s="44"/>
      <c r="AGT91" s="44"/>
      <c r="AGU91" s="44"/>
      <c r="AGV91" s="44"/>
      <c r="AGW91" s="44"/>
      <c r="AGX91" s="44"/>
      <c r="AGY91" s="44"/>
      <c r="AGZ91" s="44"/>
      <c r="AHA91" s="44"/>
      <c r="AHB91" s="44"/>
      <c r="AHC91" s="44"/>
      <c r="AHD91" s="44"/>
      <c r="AHE91" s="44"/>
      <c r="AHF91" s="44"/>
      <c r="AHG91" s="44"/>
      <c r="AHH91" s="44"/>
      <c r="AHI91" s="44"/>
      <c r="AHJ91" s="44"/>
      <c r="AHK91" s="44"/>
      <c r="AHL91" s="44"/>
      <c r="AHM91" s="44"/>
      <c r="AHN91" s="44"/>
      <c r="AHO91" s="44"/>
      <c r="AHP91" s="44"/>
      <c r="AHQ91" s="44"/>
      <c r="AHR91" s="44"/>
      <c r="AHS91" s="44"/>
      <c r="AHT91" s="44"/>
      <c r="AHU91" s="44"/>
      <c r="AHV91" s="44"/>
      <c r="AHW91" s="44"/>
      <c r="AHX91" s="44"/>
      <c r="AHY91" s="44"/>
      <c r="AHZ91" s="44"/>
      <c r="AIA91" s="44"/>
      <c r="AIB91" s="44"/>
      <c r="AIC91" s="44"/>
      <c r="AID91" s="44"/>
      <c r="AIE91" s="44"/>
      <c r="AIF91" s="44"/>
      <c r="AIG91" s="44"/>
      <c r="AIH91" s="44"/>
      <c r="AII91" s="44"/>
      <c r="AIJ91" s="44"/>
      <c r="AIK91" s="44"/>
      <c r="AIL91" s="44"/>
      <c r="AIM91" s="44"/>
      <c r="AIN91" s="44"/>
      <c r="AIO91" s="44"/>
      <c r="AIP91" s="44"/>
      <c r="AIQ91" s="44"/>
      <c r="AIR91" s="44"/>
      <c r="AIS91" s="44"/>
      <c r="AIT91" s="44"/>
      <c r="AIU91" s="44"/>
      <c r="AIV91" s="44"/>
      <c r="AIW91" s="44"/>
      <c r="AIX91" s="44"/>
      <c r="AIY91" s="44"/>
      <c r="AIZ91" s="44"/>
      <c r="AJA91" s="44"/>
      <c r="AJB91" s="44"/>
      <c r="AJC91" s="44"/>
      <c r="AJD91" s="44"/>
      <c r="AJE91" s="44"/>
      <c r="AJF91" s="44"/>
      <c r="AJG91" s="44"/>
      <c r="AJH91" s="44"/>
      <c r="AJI91" s="44"/>
      <c r="AJJ91" s="44"/>
      <c r="AJK91" s="44"/>
      <c r="AJL91" s="44"/>
      <c r="AJM91" s="44"/>
      <c r="AJN91" s="44"/>
      <c r="AJO91" s="44"/>
      <c r="AJP91" s="44"/>
      <c r="AJQ91" s="44"/>
      <c r="AJR91" s="44"/>
      <c r="AJS91" s="44"/>
      <c r="AJT91" s="44"/>
      <c r="AJU91" s="44"/>
      <c r="AJV91" s="44"/>
      <c r="AJW91" s="44"/>
      <c r="AJX91" s="44"/>
      <c r="AJY91" s="44"/>
      <c r="AJZ91" s="44"/>
      <c r="AKA91" s="44"/>
      <c r="AKB91" s="44"/>
      <c r="AKC91" s="44"/>
      <c r="AKD91" s="44"/>
      <c r="AKE91" s="44"/>
      <c r="AKF91" s="44"/>
      <c r="AKG91" s="44"/>
      <c r="AKH91" s="44"/>
      <c r="AKI91" s="44"/>
      <c r="AKJ91" s="44"/>
      <c r="AKK91" s="44"/>
      <c r="AKL91" s="44"/>
      <c r="AKM91" s="44"/>
      <c r="AKN91" s="44"/>
      <c r="AKO91" s="44"/>
      <c r="AKP91" s="44"/>
      <c r="AKQ91" s="44"/>
      <c r="AKR91" s="44"/>
      <c r="AKS91" s="44"/>
      <c r="AKT91" s="44"/>
      <c r="AKU91" s="44"/>
      <c r="AKV91" s="44"/>
      <c r="AKW91" s="44"/>
      <c r="AKX91" s="44"/>
      <c r="AKY91" s="44"/>
      <c r="AKZ91" s="44"/>
      <c r="ALA91" s="44"/>
      <c r="ALB91" s="44"/>
      <c r="ALC91" s="44"/>
      <c r="ALD91" s="44"/>
      <c r="ALE91" s="44"/>
      <c r="ALF91" s="44"/>
      <c r="ALG91" s="44"/>
      <c r="ALH91" s="44"/>
      <c r="ALI91" s="44"/>
      <c r="ALJ91" s="44"/>
      <c r="ALK91" s="44"/>
      <c r="ALL91" s="44"/>
      <c r="ALM91" s="44"/>
      <c r="ALN91" s="44"/>
      <c r="ALO91" s="44"/>
      <c r="ALP91" s="44"/>
      <c r="ALQ91" s="44"/>
      <c r="ALR91" s="44"/>
      <c r="ALS91" s="44"/>
      <c r="ALT91" s="44"/>
      <c r="ALU91" s="44"/>
      <c r="ALV91" s="44"/>
      <c r="ALW91" s="44"/>
      <c r="ALX91" s="44"/>
      <c r="ALY91" s="44"/>
      <c r="ALZ91" s="44"/>
      <c r="AMA91" s="44"/>
      <c r="AMB91" s="44"/>
      <c r="AMC91" s="44"/>
      <c r="AMD91" s="44"/>
      <c r="AME91" s="44"/>
      <c r="AMF91" s="44"/>
      <c r="AMG91" s="44"/>
      <c r="AMH91" s="44"/>
      <c r="AMI91" s="44"/>
      <c r="AMJ91" s="44"/>
    </row>
    <row r="92" spans="1:1024" ht="16.8">
      <c r="A92" s="21">
        <f t="shared" si="16"/>
        <v>75</v>
      </c>
      <c r="B92" s="25" t="s">
        <v>90</v>
      </c>
      <c r="C92" s="22" t="s">
        <v>19</v>
      </c>
      <c r="D92" s="23">
        <v>30</v>
      </c>
      <c r="E92" s="24"/>
      <c r="F92" s="24">
        <f t="shared" si="14"/>
        <v>0</v>
      </c>
      <c r="G92" s="26">
        <f>F92*0.23</f>
        <v>0</v>
      </c>
      <c r="H92" s="24">
        <f t="shared" si="15"/>
        <v>0</v>
      </c>
    </row>
    <row r="93" spans="1:1024" ht="16.8">
      <c r="A93" s="21">
        <f t="shared" si="16"/>
        <v>76</v>
      </c>
      <c r="B93" s="25" t="s">
        <v>91</v>
      </c>
      <c r="C93" s="22" t="s">
        <v>19</v>
      </c>
      <c r="D93" s="23">
        <v>5</v>
      </c>
      <c r="E93" s="24"/>
      <c r="F93" s="24">
        <f t="shared" si="14"/>
        <v>0</v>
      </c>
      <c r="G93" s="26">
        <f>F93*0.08</f>
        <v>0</v>
      </c>
      <c r="H93" s="24">
        <f t="shared" si="15"/>
        <v>0</v>
      </c>
    </row>
    <row r="94" spans="1:1024" ht="16.8">
      <c r="A94" s="21">
        <f t="shared" si="16"/>
        <v>77</v>
      </c>
      <c r="B94" s="25" t="s">
        <v>92</v>
      </c>
      <c r="C94" s="22" t="s">
        <v>15</v>
      </c>
      <c r="D94" s="23">
        <v>2</v>
      </c>
      <c r="E94" s="24"/>
      <c r="F94" s="24">
        <f t="shared" si="14"/>
        <v>0</v>
      </c>
      <c r="G94" s="26">
        <f>F94*0%</f>
        <v>0</v>
      </c>
      <c r="H94" s="24">
        <f t="shared" si="15"/>
        <v>0</v>
      </c>
    </row>
    <row r="95" spans="1:1024" ht="16.8">
      <c r="A95" s="21">
        <f t="shared" si="16"/>
        <v>78</v>
      </c>
      <c r="B95" s="25" t="s">
        <v>93</v>
      </c>
      <c r="C95" s="22" t="s">
        <v>15</v>
      </c>
      <c r="D95" s="23">
        <v>2</v>
      </c>
      <c r="E95" s="24"/>
      <c r="F95" s="24">
        <f t="shared" si="14"/>
        <v>0</v>
      </c>
      <c r="G95" s="26">
        <f>F95*0%</f>
        <v>0</v>
      </c>
      <c r="H95" s="24">
        <f t="shared" si="15"/>
        <v>0</v>
      </c>
    </row>
    <row r="96" spans="1:1024" ht="16.8">
      <c r="A96" s="21">
        <f t="shared" si="16"/>
        <v>79</v>
      </c>
      <c r="B96" s="25" t="s">
        <v>94</v>
      </c>
      <c r="C96" s="22" t="s">
        <v>19</v>
      </c>
      <c r="D96" s="23">
        <v>15</v>
      </c>
      <c r="E96" s="24"/>
      <c r="F96" s="24">
        <f t="shared" si="14"/>
        <v>0</v>
      </c>
      <c r="G96" s="26">
        <f>F96*0.23</f>
        <v>0</v>
      </c>
      <c r="H96" s="24">
        <f t="shared" si="15"/>
        <v>0</v>
      </c>
    </row>
    <row r="97" spans="1:8" ht="16.8">
      <c r="A97" s="21">
        <f t="shared" si="16"/>
        <v>80</v>
      </c>
      <c r="B97" s="25" t="s">
        <v>95</v>
      </c>
      <c r="C97" s="22" t="s">
        <v>15</v>
      </c>
      <c r="D97" s="23">
        <v>1</v>
      </c>
      <c r="E97" s="24"/>
      <c r="F97" s="24">
        <f t="shared" si="14"/>
        <v>0</v>
      </c>
      <c r="G97" s="26">
        <f>F97*0%</f>
        <v>0</v>
      </c>
      <c r="H97" s="24">
        <f t="shared" si="15"/>
        <v>0</v>
      </c>
    </row>
    <row r="98" spans="1:8" ht="16.8">
      <c r="A98" s="21">
        <f t="shared" si="16"/>
        <v>81</v>
      </c>
      <c r="B98" s="25" t="s">
        <v>96</v>
      </c>
      <c r="C98" s="22" t="s">
        <v>19</v>
      </c>
      <c r="D98" s="23">
        <v>20</v>
      </c>
      <c r="E98" s="24"/>
      <c r="F98" s="24">
        <f t="shared" si="14"/>
        <v>0</v>
      </c>
      <c r="G98" s="26">
        <f>F98*0.08</f>
        <v>0</v>
      </c>
      <c r="H98" s="24">
        <f t="shared" si="15"/>
        <v>0</v>
      </c>
    </row>
    <row r="99" spans="1:8" ht="16.8">
      <c r="A99" s="21">
        <f t="shared" si="16"/>
        <v>82</v>
      </c>
      <c r="B99" s="25" t="s">
        <v>97</v>
      </c>
      <c r="C99" s="22" t="s">
        <v>19</v>
      </c>
      <c r="D99" s="23">
        <v>15</v>
      </c>
      <c r="E99" s="24"/>
      <c r="F99" s="24">
        <f t="shared" si="14"/>
        <v>0</v>
      </c>
      <c r="G99" s="26">
        <f>F99*0%</f>
        <v>0</v>
      </c>
      <c r="H99" s="24">
        <f t="shared" si="15"/>
        <v>0</v>
      </c>
    </row>
    <row r="100" spans="1:8" ht="16.8">
      <c r="A100" s="21">
        <f t="shared" si="16"/>
        <v>83</v>
      </c>
      <c r="B100" s="25" t="s">
        <v>98</v>
      </c>
      <c r="C100" s="22" t="s">
        <v>15</v>
      </c>
      <c r="D100" s="23">
        <v>1</v>
      </c>
      <c r="E100" s="24"/>
      <c r="F100" s="24">
        <f t="shared" si="14"/>
        <v>0</v>
      </c>
      <c r="G100" s="26">
        <f>F100*0%</f>
        <v>0</v>
      </c>
      <c r="H100" s="24">
        <f t="shared" si="15"/>
        <v>0</v>
      </c>
    </row>
    <row r="101" spans="1:8" ht="16.8">
      <c r="A101" s="21">
        <f t="shared" si="16"/>
        <v>84</v>
      </c>
      <c r="B101" s="25" t="s">
        <v>99</v>
      </c>
      <c r="C101" s="22" t="s">
        <v>15</v>
      </c>
      <c r="D101" s="23">
        <v>2</v>
      </c>
      <c r="E101" s="24"/>
      <c r="F101" s="24">
        <f t="shared" si="14"/>
        <v>0</v>
      </c>
      <c r="G101" s="26">
        <f>F101*0%</f>
        <v>0</v>
      </c>
      <c r="H101" s="24">
        <f t="shared" si="15"/>
        <v>0</v>
      </c>
    </row>
    <row r="102" spans="1:8">
      <c r="A102" s="52"/>
      <c r="B102" s="52"/>
      <c r="C102" s="52"/>
      <c r="D102" s="52"/>
      <c r="E102" s="52"/>
      <c r="F102" s="52"/>
      <c r="G102" s="52"/>
      <c r="H102" s="52"/>
    </row>
    <row r="103" spans="1:8" ht="16.8">
      <c r="A103" s="21">
        <f>A101+1</f>
        <v>85</v>
      </c>
      <c r="B103" s="25" t="s">
        <v>100</v>
      </c>
      <c r="C103" s="22" t="s">
        <v>15</v>
      </c>
      <c r="D103" s="23">
        <v>5</v>
      </c>
      <c r="E103" s="24"/>
      <c r="F103" s="24">
        <f>D103*E103</f>
        <v>0</v>
      </c>
      <c r="G103" s="26">
        <f>F103*0%</f>
        <v>0</v>
      </c>
      <c r="H103" s="24">
        <f>F103+G103</f>
        <v>0</v>
      </c>
    </row>
    <row r="104" spans="1:8" ht="16.8">
      <c r="A104" s="21">
        <f>A103+1</f>
        <v>86</v>
      </c>
      <c r="B104" s="25" t="s">
        <v>101</v>
      </c>
      <c r="C104" s="22" t="s">
        <v>15</v>
      </c>
      <c r="D104" s="23">
        <v>5</v>
      </c>
      <c r="E104" s="24"/>
      <c r="F104" s="24">
        <f>D104*E104</f>
        <v>0</v>
      </c>
      <c r="G104" s="26">
        <f>F104*0%</f>
        <v>0</v>
      </c>
      <c r="H104" s="24">
        <f>F104+G104</f>
        <v>0</v>
      </c>
    </row>
    <row r="105" spans="1:8" ht="16.8">
      <c r="A105" s="21">
        <f t="shared" ref="A105:A124" si="19">A104+1</f>
        <v>87</v>
      </c>
      <c r="B105" s="25" t="s">
        <v>102</v>
      </c>
      <c r="C105" s="22" t="s">
        <v>15</v>
      </c>
      <c r="D105" s="23">
        <v>5</v>
      </c>
      <c r="E105" s="24"/>
      <c r="F105" s="24">
        <f>D105*E105</f>
        <v>0</v>
      </c>
      <c r="G105" s="26">
        <f>F105*0%</f>
        <v>0</v>
      </c>
      <c r="H105" s="24">
        <f>F105+G105</f>
        <v>0</v>
      </c>
    </row>
    <row r="106" spans="1:8" ht="16.8">
      <c r="A106" s="21">
        <f t="shared" si="19"/>
        <v>88</v>
      </c>
      <c r="B106" s="25" t="s">
        <v>103</v>
      </c>
      <c r="C106" s="22" t="s">
        <v>15</v>
      </c>
      <c r="D106" s="23">
        <v>5</v>
      </c>
      <c r="E106" s="24"/>
      <c r="F106" s="24">
        <f>D106*E106</f>
        <v>0</v>
      </c>
      <c r="G106" s="26">
        <f>F106*0%</f>
        <v>0</v>
      </c>
      <c r="H106" s="24">
        <f>F106+G106</f>
        <v>0</v>
      </c>
    </row>
    <row r="107" spans="1:8" ht="16.8">
      <c r="A107" s="21">
        <f t="shared" si="19"/>
        <v>89</v>
      </c>
      <c r="B107" s="25" t="s">
        <v>104</v>
      </c>
      <c r="C107" s="22" t="s">
        <v>15</v>
      </c>
      <c r="D107" s="23">
        <v>1</v>
      </c>
      <c r="E107" s="24"/>
      <c r="F107" s="24">
        <f t="shared" ref="F107:F108" si="20">D107*E107</f>
        <v>0</v>
      </c>
      <c r="G107" s="26">
        <f t="shared" ref="G107:G108" si="21">F107*0%</f>
        <v>0</v>
      </c>
      <c r="H107" s="24">
        <f t="shared" ref="H107:H108" si="22">F107+G107</f>
        <v>0</v>
      </c>
    </row>
    <row r="108" spans="1:8" ht="16.8">
      <c r="A108" s="21">
        <f t="shared" si="19"/>
        <v>90</v>
      </c>
      <c r="B108" s="25" t="s">
        <v>105</v>
      </c>
      <c r="C108" s="22" t="s">
        <v>15</v>
      </c>
      <c r="D108" s="23">
        <v>5</v>
      </c>
      <c r="E108" s="24"/>
      <c r="F108" s="24">
        <f t="shared" si="20"/>
        <v>0</v>
      </c>
      <c r="G108" s="26">
        <f t="shared" si="21"/>
        <v>0</v>
      </c>
      <c r="H108" s="24">
        <f t="shared" si="22"/>
        <v>0</v>
      </c>
    </row>
    <row r="109" spans="1:8" ht="16.8">
      <c r="A109" s="21">
        <f t="shared" si="19"/>
        <v>91</v>
      </c>
      <c r="B109" s="25" t="s">
        <v>106</v>
      </c>
      <c r="C109" s="22" t="s">
        <v>15</v>
      </c>
      <c r="D109" s="23">
        <v>8</v>
      </c>
      <c r="E109" s="24"/>
      <c r="F109" s="24">
        <f t="shared" ref="F109:F124" si="23">D109*E109</f>
        <v>0</v>
      </c>
      <c r="G109" s="26">
        <f t="shared" ref="G109:G118" si="24">F109*0.23</f>
        <v>0</v>
      </c>
      <c r="H109" s="24">
        <f t="shared" ref="H109:H124" si="25">F109+G109</f>
        <v>0</v>
      </c>
    </row>
    <row r="110" spans="1:8" ht="16.8">
      <c r="A110" s="21">
        <f t="shared" si="19"/>
        <v>92</v>
      </c>
      <c r="B110" s="25" t="s">
        <v>107</v>
      </c>
      <c r="C110" s="22" t="s">
        <v>15</v>
      </c>
      <c r="D110" s="23">
        <v>8</v>
      </c>
      <c r="E110" s="24"/>
      <c r="F110" s="24">
        <f t="shared" si="23"/>
        <v>0</v>
      </c>
      <c r="G110" s="26">
        <f t="shared" si="24"/>
        <v>0</v>
      </c>
      <c r="H110" s="24">
        <f t="shared" si="25"/>
        <v>0</v>
      </c>
    </row>
    <row r="111" spans="1:8" ht="16.8">
      <c r="A111" s="21">
        <f t="shared" si="19"/>
        <v>93</v>
      </c>
      <c r="B111" s="25" t="s">
        <v>108</v>
      </c>
      <c r="C111" s="22" t="s">
        <v>15</v>
      </c>
      <c r="D111" s="23">
        <v>8</v>
      </c>
      <c r="E111" s="24"/>
      <c r="F111" s="24">
        <f t="shared" si="23"/>
        <v>0</v>
      </c>
      <c r="G111" s="26">
        <f t="shared" si="24"/>
        <v>0</v>
      </c>
      <c r="H111" s="24">
        <f t="shared" si="25"/>
        <v>0</v>
      </c>
    </row>
    <row r="112" spans="1:8" ht="16.8">
      <c r="A112" s="21">
        <f t="shared" si="19"/>
        <v>94</v>
      </c>
      <c r="B112" s="25" t="s">
        <v>109</v>
      </c>
      <c r="C112" s="22" t="s">
        <v>19</v>
      </c>
      <c r="D112" s="23">
        <v>50</v>
      </c>
      <c r="E112" s="24"/>
      <c r="F112" s="24">
        <f t="shared" si="23"/>
        <v>0</v>
      </c>
      <c r="G112" s="26">
        <f t="shared" si="24"/>
        <v>0</v>
      </c>
      <c r="H112" s="24">
        <f t="shared" si="25"/>
        <v>0</v>
      </c>
    </row>
    <row r="113" spans="1:9" ht="16.8">
      <c r="A113" s="21">
        <f t="shared" si="19"/>
        <v>95</v>
      </c>
      <c r="B113" s="25" t="s">
        <v>110</v>
      </c>
      <c r="C113" s="22" t="s">
        <v>19</v>
      </c>
      <c r="D113" s="23">
        <v>50</v>
      </c>
      <c r="E113" s="24"/>
      <c r="F113" s="24">
        <f t="shared" si="23"/>
        <v>0</v>
      </c>
      <c r="G113" s="26">
        <f t="shared" si="24"/>
        <v>0</v>
      </c>
      <c r="H113" s="24">
        <f t="shared" si="25"/>
        <v>0</v>
      </c>
    </row>
    <row r="114" spans="1:9" ht="16.8">
      <c r="A114" s="21">
        <f t="shared" si="19"/>
        <v>96</v>
      </c>
      <c r="B114" s="25" t="s">
        <v>111</v>
      </c>
      <c r="C114" s="22" t="s">
        <v>15</v>
      </c>
      <c r="D114" s="23">
        <v>8</v>
      </c>
      <c r="E114" s="24"/>
      <c r="F114" s="24">
        <f t="shared" si="23"/>
        <v>0</v>
      </c>
      <c r="G114" s="26">
        <f t="shared" si="24"/>
        <v>0</v>
      </c>
      <c r="H114" s="24">
        <f t="shared" si="25"/>
        <v>0</v>
      </c>
    </row>
    <row r="115" spans="1:9" ht="16.8">
      <c r="A115" s="21">
        <f t="shared" si="19"/>
        <v>97</v>
      </c>
      <c r="B115" s="25" t="s">
        <v>112</v>
      </c>
      <c r="C115" s="22" t="s">
        <v>19</v>
      </c>
      <c r="D115" s="23">
        <v>70</v>
      </c>
      <c r="E115" s="24"/>
      <c r="F115" s="24">
        <f t="shared" si="23"/>
        <v>0</v>
      </c>
      <c r="G115" s="26">
        <f t="shared" si="24"/>
        <v>0</v>
      </c>
      <c r="H115" s="24">
        <f t="shared" si="25"/>
        <v>0</v>
      </c>
      <c r="I115" s="30"/>
    </row>
    <row r="116" spans="1:9" ht="16.8">
      <c r="A116" s="21">
        <f t="shared" si="19"/>
        <v>98</v>
      </c>
      <c r="B116" s="25" t="s">
        <v>113</v>
      </c>
      <c r="C116" s="22" t="s">
        <v>19</v>
      </c>
      <c r="D116" s="23">
        <v>70</v>
      </c>
      <c r="E116" s="24"/>
      <c r="F116" s="24">
        <f t="shared" si="23"/>
        <v>0</v>
      </c>
      <c r="G116" s="26">
        <f t="shared" si="24"/>
        <v>0</v>
      </c>
      <c r="H116" s="24">
        <f t="shared" si="25"/>
        <v>0</v>
      </c>
    </row>
    <row r="117" spans="1:9" ht="16.8">
      <c r="A117" s="21">
        <f t="shared" si="19"/>
        <v>99</v>
      </c>
      <c r="B117" s="25" t="s">
        <v>114</v>
      </c>
      <c r="C117" s="22" t="s">
        <v>19</v>
      </c>
      <c r="D117" s="23">
        <v>50</v>
      </c>
      <c r="E117" s="24"/>
      <c r="F117" s="24">
        <f t="shared" si="23"/>
        <v>0</v>
      </c>
      <c r="G117" s="26">
        <f t="shared" si="24"/>
        <v>0</v>
      </c>
      <c r="H117" s="24">
        <f t="shared" si="25"/>
        <v>0</v>
      </c>
    </row>
    <row r="118" spans="1:9" ht="16.8">
      <c r="A118" s="21">
        <f t="shared" si="19"/>
        <v>100</v>
      </c>
      <c r="B118" s="25" t="s">
        <v>115</v>
      </c>
      <c r="C118" s="22" t="s">
        <v>19</v>
      </c>
      <c r="D118" s="23">
        <v>200</v>
      </c>
      <c r="E118" s="24"/>
      <c r="F118" s="24">
        <f t="shared" si="23"/>
        <v>0</v>
      </c>
      <c r="G118" s="26">
        <f t="shared" si="24"/>
        <v>0</v>
      </c>
      <c r="H118" s="24">
        <f t="shared" si="25"/>
        <v>0</v>
      </c>
    </row>
    <row r="119" spans="1:9" ht="16.8">
      <c r="A119" s="21">
        <f t="shared" si="19"/>
        <v>101</v>
      </c>
      <c r="B119" s="25" t="s">
        <v>116</v>
      </c>
      <c r="C119" s="22" t="s">
        <v>15</v>
      </c>
      <c r="D119" s="23">
        <v>15</v>
      </c>
      <c r="E119" s="24"/>
      <c r="F119" s="24">
        <f t="shared" si="23"/>
        <v>0</v>
      </c>
      <c r="G119" s="26">
        <f>F119*0%</f>
        <v>0</v>
      </c>
      <c r="H119" s="24">
        <f t="shared" si="25"/>
        <v>0</v>
      </c>
    </row>
    <row r="120" spans="1:9" ht="16.8">
      <c r="A120" s="21">
        <f t="shared" si="19"/>
        <v>102</v>
      </c>
      <c r="B120" s="25" t="s">
        <v>117</v>
      </c>
      <c r="C120" s="22" t="s">
        <v>19</v>
      </c>
      <c r="D120" s="23">
        <v>20</v>
      </c>
      <c r="E120" s="24"/>
      <c r="F120" s="24">
        <f t="shared" si="23"/>
        <v>0</v>
      </c>
      <c r="G120" s="26">
        <f>F120*0%</f>
        <v>0</v>
      </c>
      <c r="H120" s="24">
        <f t="shared" si="25"/>
        <v>0</v>
      </c>
    </row>
    <row r="121" spans="1:9" ht="16.8">
      <c r="A121" s="21">
        <f t="shared" si="19"/>
        <v>103</v>
      </c>
      <c r="B121" s="25" t="s">
        <v>118</v>
      </c>
      <c r="C121" s="22" t="s">
        <v>19</v>
      </c>
      <c r="D121" s="23">
        <v>150</v>
      </c>
      <c r="E121" s="24"/>
      <c r="F121" s="24">
        <f t="shared" si="23"/>
        <v>0</v>
      </c>
      <c r="G121" s="26">
        <f>F121*0%</f>
        <v>0</v>
      </c>
      <c r="H121" s="24">
        <f t="shared" si="25"/>
        <v>0</v>
      </c>
    </row>
    <row r="122" spans="1:9" ht="16.8">
      <c r="A122" s="21">
        <f t="shared" si="19"/>
        <v>104</v>
      </c>
      <c r="B122" s="25" t="s">
        <v>119</v>
      </c>
      <c r="C122" s="22" t="s">
        <v>19</v>
      </c>
      <c r="D122" s="23">
        <v>150</v>
      </c>
      <c r="E122" s="24"/>
      <c r="F122" s="24">
        <f t="shared" si="23"/>
        <v>0</v>
      </c>
      <c r="G122" s="26">
        <f>F122*0%</f>
        <v>0</v>
      </c>
      <c r="H122" s="24">
        <f t="shared" si="25"/>
        <v>0</v>
      </c>
    </row>
    <row r="123" spans="1:9" ht="16.8">
      <c r="A123" s="21">
        <f t="shared" si="19"/>
        <v>105</v>
      </c>
      <c r="B123" s="25" t="s">
        <v>120</v>
      </c>
      <c r="C123" s="22" t="s">
        <v>19</v>
      </c>
      <c r="D123" s="23">
        <v>150</v>
      </c>
      <c r="E123" s="24"/>
      <c r="F123" s="24">
        <f t="shared" si="23"/>
        <v>0</v>
      </c>
      <c r="G123" s="26">
        <f>F123*0%</f>
        <v>0</v>
      </c>
      <c r="H123" s="24">
        <f t="shared" si="25"/>
        <v>0</v>
      </c>
    </row>
    <row r="124" spans="1:9" ht="16.8">
      <c r="A124" s="21">
        <f t="shared" si="19"/>
        <v>106</v>
      </c>
      <c r="B124" s="25" t="s">
        <v>121</v>
      </c>
      <c r="C124" s="22" t="s">
        <v>19</v>
      </c>
      <c r="D124" s="23">
        <v>50</v>
      </c>
      <c r="E124" s="24"/>
      <c r="F124" s="24">
        <f t="shared" si="23"/>
        <v>0</v>
      </c>
      <c r="G124" s="26">
        <f>F124*0.23</f>
        <v>0</v>
      </c>
      <c r="H124" s="24">
        <f t="shared" si="25"/>
        <v>0</v>
      </c>
    </row>
    <row r="125" spans="1:9">
      <c r="A125" s="52"/>
      <c r="B125" s="52"/>
      <c r="C125" s="52"/>
      <c r="D125" s="52"/>
      <c r="E125" s="52"/>
      <c r="F125" s="52"/>
      <c r="G125" s="52"/>
      <c r="H125" s="52"/>
    </row>
    <row r="126" spans="1:9" ht="16.8">
      <c r="A126" s="21">
        <f>A124+1</f>
        <v>107</v>
      </c>
      <c r="B126" s="25" t="s">
        <v>122</v>
      </c>
      <c r="C126" s="22" t="s">
        <v>19</v>
      </c>
      <c r="D126" s="23">
        <v>50</v>
      </c>
      <c r="E126" s="24">
        <v>1.6</v>
      </c>
      <c r="F126" s="24">
        <f t="shared" ref="F126:F153" si="26">D126*E126</f>
        <v>80</v>
      </c>
      <c r="G126" s="26">
        <f>F126*0%</f>
        <v>0</v>
      </c>
      <c r="H126" s="24">
        <f t="shared" ref="H126:H153" si="27">F126+G126</f>
        <v>80</v>
      </c>
    </row>
    <row r="127" spans="1:9" ht="16.8">
      <c r="A127" s="21">
        <f t="shared" ref="A127:A153" si="28">A126+1</f>
        <v>108</v>
      </c>
      <c r="B127" s="25" t="s">
        <v>123</v>
      </c>
      <c r="C127" s="22" t="s">
        <v>19</v>
      </c>
      <c r="D127" s="23">
        <v>30</v>
      </c>
      <c r="E127" s="24">
        <v>1.6</v>
      </c>
      <c r="F127" s="24">
        <f t="shared" si="26"/>
        <v>48</v>
      </c>
      <c r="G127" s="26">
        <f>F127*0%</f>
        <v>0</v>
      </c>
      <c r="H127" s="24">
        <f t="shared" si="27"/>
        <v>48</v>
      </c>
    </row>
    <row r="128" spans="1:9" ht="16.8">
      <c r="A128" s="21">
        <f t="shared" si="28"/>
        <v>109</v>
      </c>
      <c r="B128" s="25" t="s">
        <v>124</v>
      </c>
      <c r="C128" s="22" t="s">
        <v>19</v>
      </c>
      <c r="D128" s="23">
        <v>15</v>
      </c>
      <c r="E128" s="24">
        <v>4</v>
      </c>
      <c r="F128" s="24">
        <f t="shared" si="26"/>
        <v>60</v>
      </c>
      <c r="G128" s="26">
        <f>F128*0.08</f>
        <v>4.8</v>
      </c>
      <c r="H128" s="24">
        <f t="shared" si="27"/>
        <v>64.8</v>
      </c>
    </row>
    <row r="129" spans="1:8" ht="16.8">
      <c r="A129" s="21">
        <f t="shared" si="28"/>
        <v>110</v>
      </c>
      <c r="B129" s="25" t="s">
        <v>125</v>
      </c>
      <c r="C129" s="22" t="s">
        <v>19</v>
      </c>
      <c r="D129" s="23">
        <v>40</v>
      </c>
      <c r="E129" s="24">
        <v>1.6</v>
      </c>
      <c r="F129" s="24">
        <f t="shared" si="26"/>
        <v>64</v>
      </c>
      <c r="G129" s="26">
        <f>F129*0.08</f>
        <v>5.12</v>
      </c>
      <c r="H129" s="24">
        <f t="shared" si="27"/>
        <v>69.12</v>
      </c>
    </row>
    <row r="130" spans="1:8" ht="16.8">
      <c r="A130" s="21">
        <f t="shared" si="28"/>
        <v>111</v>
      </c>
      <c r="B130" s="25" t="s">
        <v>126</v>
      </c>
      <c r="C130" s="22" t="s">
        <v>19</v>
      </c>
      <c r="D130" s="23">
        <v>15</v>
      </c>
      <c r="E130" s="24">
        <v>1.6</v>
      </c>
      <c r="F130" s="24">
        <f t="shared" si="26"/>
        <v>24</v>
      </c>
      <c r="G130" s="26">
        <f>F130*0.08</f>
        <v>1.92</v>
      </c>
      <c r="H130" s="24">
        <f t="shared" si="27"/>
        <v>25.92</v>
      </c>
    </row>
    <row r="131" spans="1:8" ht="16.8">
      <c r="A131" s="21">
        <f t="shared" si="28"/>
        <v>112</v>
      </c>
      <c r="B131" s="25" t="s">
        <v>127</v>
      </c>
      <c r="C131" s="22" t="s">
        <v>19</v>
      </c>
      <c r="D131" s="23">
        <v>50</v>
      </c>
      <c r="E131" s="24">
        <v>1.6</v>
      </c>
      <c r="F131" s="24">
        <f t="shared" si="26"/>
        <v>80</v>
      </c>
      <c r="G131" s="26">
        <f>F131*0.08</f>
        <v>6.4</v>
      </c>
      <c r="H131" s="24">
        <f t="shared" si="27"/>
        <v>86.4</v>
      </c>
    </row>
    <row r="132" spans="1:8" ht="16.8">
      <c r="A132" s="21">
        <f t="shared" si="28"/>
        <v>113</v>
      </c>
      <c r="B132" s="25" t="s">
        <v>128</v>
      </c>
      <c r="C132" s="22" t="s">
        <v>19</v>
      </c>
      <c r="D132" s="23">
        <v>70</v>
      </c>
      <c r="E132" s="24">
        <v>1.6</v>
      </c>
      <c r="F132" s="24">
        <f t="shared" si="26"/>
        <v>112</v>
      </c>
      <c r="G132" s="26">
        <f>F132*0%</f>
        <v>0</v>
      </c>
      <c r="H132" s="24">
        <f t="shared" si="27"/>
        <v>112</v>
      </c>
    </row>
    <row r="133" spans="1:8" ht="16.8">
      <c r="A133" s="21">
        <f t="shared" si="28"/>
        <v>114</v>
      </c>
      <c r="B133" s="25" t="s">
        <v>129</v>
      </c>
      <c r="C133" s="22" t="s">
        <v>19</v>
      </c>
      <c r="D133" s="23">
        <v>40</v>
      </c>
      <c r="E133" s="24">
        <v>1.8</v>
      </c>
      <c r="F133" s="24">
        <v>72</v>
      </c>
      <c r="G133" s="26">
        <f>F133*0%</f>
        <v>0</v>
      </c>
      <c r="H133" s="24">
        <f t="shared" si="27"/>
        <v>72</v>
      </c>
    </row>
    <row r="134" spans="1:8" ht="16.8">
      <c r="A134" s="21">
        <f t="shared" si="28"/>
        <v>115</v>
      </c>
      <c r="B134" s="25" t="s">
        <v>130</v>
      </c>
      <c r="C134" s="22" t="s">
        <v>19</v>
      </c>
      <c r="D134" s="23">
        <v>30</v>
      </c>
      <c r="E134" s="24">
        <v>1.8</v>
      </c>
      <c r="F134" s="24">
        <f t="shared" si="26"/>
        <v>54</v>
      </c>
      <c r="G134" s="26">
        <f>F134*0%</f>
        <v>0</v>
      </c>
      <c r="H134" s="24">
        <f t="shared" si="27"/>
        <v>54</v>
      </c>
    </row>
    <row r="135" spans="1:8" ht="16.8">
      <c r="A135" s="21">
        <f t="shared" si="28"/>
        <v>116</v>
      </c>
      <c r="B135" s="25" t="s">
        <v>131</v>
      </c>
      <c r="C135" s="22" t="s">
        <v>19</v>
      </c>
      <c r="D135" s="23">
        <v>70</v>
      </c>
      <c r="E135" s="24">
        <v>1.6</v>
      </c>
      <c r="F135" s="24">
        <f t="shared" si="26"/>
        <v>112</v>
      </c>
      <c r="G135" s="26">
        <f t="shared" ref="G135:G141" si="29">F135*0.08</f>
        <v>8.9600000000000009</v>
      </c>
      <c r="H135" s="24">
        <f t="shared" si="27"/>
        <v>120.96000000000001</v>
      </c>
    </row>
    <row r="136" spans="1:8" ht="16.8">
      <c r="A136" s="21">
        <f t="shared" si="28"/>
        <v>117</v>
      </c>
      <c r="B136" s="25" t="s">
        <v>132</v>
      </c>
      <c r="C136" s="22" t="s">
        <v>19</v>
      </c>
      <c r="D136" s="23">
        <v>20</v>
      </c>
      <c r="E136" s="24">
        <v>1.6</v>
      </c>
      <c r="F136" s="24">
        <f t="shared" si="26"/>
        <v>32</v>
      </c>
      <c r="G136" s="26">
        <f t="shared" si="29"/>
        <v>2.56</v>
      </c>
      <c r="H136" s="24">
        <f t="shared" si="27"/>
        <v>34.56</v>
      </c>
    </row>
    <row r="137" spans="1:8" ht="16.8">
      <c r="A137" s="21">
        <f t="shared" si="28"/>
        <v>118</v>
      </c>
      <c r="B137" s="25" t="s">
        <v>133</v>
      </c>
      <c r="C137" s="22" t="s">
        <v>19</v>
      </c>
      <c r="D137" s="23">
        <v>100</v>
      </c>
      <c r="E137" s="24">
        <v>1.6</v>
      </c>
      <c r="F137" s="24">
        <f t="shared" si="26"/>
        <v>160</v>
      </c>
      <c r="G137" s="26">
        <f t="shared" si="29"/>
        <v>12.8</v>
      </c>
      <c r="H137" s="24">
        <f t="shared" si="27"/>
        <v>172.8</v>
      </c>
    </row>
    <row r="138" spans="1:8" ht="16.8">
      <c r="A138" s="21">
        <f t="shared" si="28"/>
        <v>119</v>
      </c>
      <c r="B138" s="25" t="s">
        <v>134</v>
      </c>
      <c r="C138" s="22" t="s">
        <v>19</v>
      </c>
      <c r="D138" s="23">
        <v>20</v>
      </c>
      <c r="E138" s="24">
        <v>1.8</v>
      </c>
      <c r="F138" s="24">
        <f t="shared" si="26"/>
        <v>36</v>
      </c>
      <c r="G138" s="26">
        <f t="shared" si="29"/>
        <v>2.88</v>
      </c>
      <c r="H138" s="24">
        <f t="shared" si="27"/>
        <v>38.880000000000003</v>
      </c>
    </row>
    <row r="139" spans="1:8" ht="16.8">
      <c r="A139" s="21">
        <f t="shared" si="28"/>
        <v>120</v>
      </c>
      <c r="B139" s="25" t="s">
        <v>135</v>
      </c>
      <c r="C139" s="22" t="s">
        <v>19</v>
      </c>
      <c r="D139" s="23">
        <v>50</v>
      </c>
      <c r="E139" s="24">
        <v>1.8</v>
      </c>
      <c r="F139" s="24">
        <f t="shared" si="26"/>
        <v>90</v>
      </c>
      <c r="G139" s="26">
        <f t="shared" si="29"/>
        <v>7.2</v>
      </c>
      <c r="H139" s="24">
        <f t="shared" si="27"/>
        <v>97.2</v>
      </c>
    </row>
    <row r="140" spans="1:8" ht="16.8">
      <c r="A140" s="21">
        <f t="shared" si="28"/>
        <v>121</v>
      </c>
      <c r="B140" s="25" t="s">
        <v>136</v>
      </c>
      <c r="C140" s="22" t="s">
        <v>19</v>
      </c>
      <c r="D140" s="23">
        <v>50</v>
      </c>
      <c r="E140" s="24">
        <v>1.8</v>
      </c>
      <c r="F140" s="24">
        <f t="shared" si="26"/>
        <v>90</v>
      </c>
      <c r="G140" s="26">
        <f t="shared" si="29"/>
        <v>7.2</v>
      </c>
      <c r="H140" s="24">
        <f t="shared" si="27"/>
        <v>97.2</v>
      </c>
    </row>
    <row r="141" spans="1:8" ht="16.8">
      <c r="A141" s="21">
        <f t="shared" si="28"/>
        <v>122</v>
      </c>
      <c r="B141" s="25" t="s">
        <v>137</v>
      </c>
      <c r="C141" s="22" t="s">
        <v>19</v>
      </c>
      <c r="D141" s="23">
        <v>20</v>
      </c>
      <c r="E141" s="24">
        <v>1.8</v>
      </c>
      <c r="F141" s="24">
        <f t="shared" si="26"/>
        <v>36</v>
      </c>
      <c r="G141" s="26">
        <f t="shared" si="29"/>
        <v>2.88</v>
      </c>
      <c r="H141" s="24">
        <f t="shared" si="27"/>
        <v>38.880000000000003</v>
      </c>
    </row>
    <row r="142" spans="1:8" ht="16.8">
      <c r="A142" s="21">
        <f t="shared" si="28"/>
        <v>123</v>
      </c>
      <c r="B142" s="25" t="s">
        <v>138</v>
      </c>
      <c r="C142" s="22" t="s">
        <v>19</v>
      </c>
      <c r="D142" s="23">
        <v>100</v>
      </c>
      <c r="E142" s="24">
        <v>1.8</v>
      </c>
      <c r="F142" s="24">
        <f t="shared" si="26"/>
        <v>180</v>
      </c>
      <c r="G142" s="26">
        <f>F142*0%</f>
        <v>0</v>
      </c>
      <c r="H142" s="24">
        <f t="shared" si="27"/>
        <v>180</v>
      </c>
    </row>
    <row r="143" spans="1:8" ht="16.8">
      <c r="A143" s="21">
        <f t="shared" si="28"/>
        <v>124</v>
      </c>
      <c r="B143" s="25" t="s">
        <v>139</v>
      </c>
      <c r="C143" s="22" t="s">
        <v>19</v>
      </c>
      <c r="D143" s="23">
        <v>50</v>
      </c>
      <c r="E143" s="24">
        <v>5.2</v>
      </c>
      <c r="F143" s="24">
        <f t="shared" si="26"/>
        <v>260</v>
      </c>
      <c r="G143" s="26">
        <f>F143*0%</f>
        <v>0</v>
      </c>
      <c r="H143" s="24">
        <f t="shared" si="27"/>
        <v>260</v>
      </c>
    </row>
    <row r="144" spans="1:8" ht="16.8">
      <c r="A144" s="21">
        <f t="shared" si="28"/>
        <v>125</v>
      </c>
      <c r="B144" s="25" t="s">
        <v>140</v>
      </c>
      <c r="C144" s="22" t="s">
        <v>19</v>
      </c>
      <c r="D144" s="23">
        <v>200</v>
      </c>
      <c r="E144" s="24">
        <v>5</v>
      </c>
      <c r="F144" s="24">
        <f t="shared" si="26"/>
        <v>1000</v>
      </c>
      <c r="G144" s="26">
        <f>F144*0%</f>
        <v>0</v>
      </c>
      <c r="H144" s="24">
        <f t="shared" si="27"/>
        <v>1000</v>
      </c>
    </row>
    <row r="145" spans="1:1024" ht="16.8">
      <c r="A145" s="21">
        <f t="shared" si="28"/>
        <v>126</v>
      </c>
      <c r="B145" s="25" t="s">
        <v>141</v>
      </c>
      <c r="C145" s="22" t="s">
        <v>19</v>
      </c>
      <c r="D145" s="23">
        <v>70</v>
      </c>
      <c r="E145" s="24">
        <v>2</v>
      </c>
      <c r="F145" s="24">
        <f t="shared" si="26"/>
        <v>140</v>
      </c>
      <c r="G145" s="26">
        <f>F145*0.23</f>
        <v>32.200000000000003</v>
      </c>
      <c r="H145" s="24">
        <f t="shared" si="27"/>
        <v>172.2</v>
      </c>
    </row>
    <row r="146" spans="1:1024" ht="16.8">
      <c r="A146" s="21">
        <f t="shared" si="28"/>
        <v>127</v>
      </c>
      <c r="B146" s="25" t="s">
        <v>142</v>
      </c>
      <c r="C146" s="22" t="s">
        <v>19</v>
      </c>
      <c r="D146" s="23">
        <v>50</v>
      </c>
      <c r="E146" s="24">
        <v>6.5</v>
      </c>
      <c r="F146" s="24">
        <f t="shared" si="26"/>
        <v>325</v>
      </c>
      <c r="G146" s="26">
        <f>F146*0.08</f>
        <v>26</v>
      </c>
      <c r="H146" s="24">
        <f t="shared" si="27"/>
        <v>351</v>
      </c>
    </row>
    <row r="147" spans="1:1024" ht="16.8">
      <c r="A147" s="21">
        <f t="shared" si="28"/>
        <v>128</v>
      </c>
      <c r="B147" s="25" t="s">
        <v>143</v>
      </c>
      <c r="C147" s="22" t="s">
        <v>19</v>
      </c>
      <c r="D147" s="23">
        <v>30</v>
      </c>
      <c r="E147" s="24">
        <v>1.6</v>
      </c>
      <c r="F147" s="24">
        <f t="shared" si="26"/>
        <v>48</v>
      </c>
      <c r="G147" s="26">
        <f>F147*0.08</f>
        <v>3.84</v>
      </c>
      <c r="H147" s="24">
        <f t="shared" si="27"/>
        <v>51.84</v>
      </c>
    </row>
    <row r="148" spans="1:1024" ht="16.8">
      <c r="A148" s="21">
        <f t="shared" si="28"/>
        <v>129</v>
      </c>
      <c r="B148" s="25" t="s">
        <v>157</v>
      </c>
      <c r="C148" s="22" t="s">
        <v>19</v>
      </c>
      <c r="D148" s="23">
        <v>30</v>
      </c>
      <c r="E148" s="24"/>
      <c r="F148" s="24">
        <f t="shared" ref="F148" si="30">D148*E148</f>
        <v>0</v>
      </c>
      <c r="G148" s="26">
        <f>F148*23%</f>
        <v>0</v>
      </c>
      <c r="H148" s="24">
        <f t="shared" ref="H148" si="31">F148+G148</f>
        <v>0</v>
      </c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  <c r="IW148" s="44"/>
      <c r="IX148" s="44"/>
      <c r="IY148" s="44"/>
      <c r="IZ148" s="44"/>
      <c r="JA148" s="44"/>
      <c r="JB148" s="44"/>
      <c r="JC148" s="44"/>
      <c r="JD148" s="44"/>
      <c r="JE148" s="44"/>
      <c r="JF148" s="44"/>
      <c r="JG148" s="44"/>
      <c r="JH148" s="44"/>
      <c r="JI148" s="44"/>
      <c r="JJ148" s="44"/>
      <c r="JK148" s="44"/>
      <c r="JL148" s="44"/>
      <c r="JM148" s="44"/>
      <c r="JN148" s="44"/>
      <c r="JO148" s="44"/>
      <c r="JP148" s="44"/>
      <c r="JQ148" s="44"/>
      <c r="JR148" s="44"/>
      <c r="JS148" s="44"/>
      <c r="JT148" s="44"/>
      <c r="JU148" s="44"/>
      <c r="JV148" s="44"/>
      <c r="JW148" s="44"/>
      <c r="JX148" s="44"/>
      <c r="JY148" s="44"/>
      <c r="JZ148" s="44"/>
      <c r="KA148" s="44"/>
      <c r="KB148" s="44"/>
      <c r="KC148" s="44"/>
      <c r="KD148" s="44"/>
      <c r="KE148" s="44"/>
      <c r="KF148" s="44"/>
      <c r="KG148" s="44"/>
      <c r="KH148" s="44"/>
      <c r="KI148" s="44"/>
      <c r="KJ148" s="44"/>
      <c r="KK148" s="44"/>
      <c r="KL148" s="44"/>
      <c r="KM148" s="44"/>
      <c r="KN148" s="44"/>
      <c r="KO148" s="44"/>
      <c r="KP148" s="44"/>
      <c r="KQ148" s="44"/>
      <c r="KR148" s="44"/>
      <c r="KS148" s="44"/>
      <c r="KT148" s="44"/>
      <c r="KU148" s="44"/>
      <c r="KV148" s="44"/>
      <c r="KW148" s="44"/>
      <c r="KX148" s="44"/>
      <c r="KY148" s="44"/>
      <c r="KZ148" s="44"/>
      <c r="LA148" s="44"/>
      <c r="LB148" s="44"/>
      <c r="LC148" s="44"/>
      <c r="LD148" s="44"/>
      <c r="LE148" s="44"/>
      <c r="LF148" s="44"/>
      <c r="LG148" s="44"/>
      <c r="LH148" s="44"/>
      <c r="LI148" s="44"/>
      <c r="LJ148" s="44"/>
      <c r="LK148" s="44"/>
      <c r="LL148" s="44"/>
      <c r="LM148" s="44"/>
      <c r="LN148" s="44"/>
      <c r="LO148" s="44"/>
      <c r="LP148" s="44"/>
      <c r="LQ148" s="44"/>
      <c r="LR148" s="44"/>
      <c r="LS148" s="44"/>
      <c r="LT148" s="44"/>
      <c r="LU148" s="44"/>
      <c r="LV148" s="44"/>
      <c r="LW148" s="44"/>
      <c r="LX148" s="44"/>
      <c r="LY148" s="44"/>
      <c r="LZ148" s="44"/>
      <c r="MA148" s="44"/>
      <c r="MB148" s="44"/>
      <c r="MC148" s="44"/>
      <c r="MD148" s="44"/>
      <c r="ME148" s="44"/>
      <c r="MF148" s="44"/>
      <c r="MG148" s="44"/>
      <c r="MH148" s="44"/>
      <c r="MI148" s="44"/>
      <c r="MJ148" s="44"/>
      <c r="MK148" s="44"/>
      <c r="ML148" s="44"/>
      <c r="MM148" s="44"/>
      <c r="MN148" s="44"/>
      <c r="MO148" s="44"/>
      <c r="MP148" s="44"/>
      <c r="MQ148" s="44"/>
      <c r="MR148" s="44"/>
      <c r="MS148" s="44"/>
      <c r="MT148" s="44"/>
      <c r="MU148" s="44"/>
      <c r="MV148" s="44"/>
      <c r="MW148" s="44"/>
      <c r="MX148" s="44"/>
      <c r="MY148" s="44"/>
      <c r="MZ148" s="44"/>
      <c r="NA148" s="44"/>
      <c r="NB148" s="44"/>
      <c r="NC148" s="44"/>
      <c r="ND148" s="44"/>
      <c r="NE148" s="44"/>
      <c r="NF148" s="44"/>
      <c r="NG148" s="44"/>
      <c r="NH148" s="44"/>
      <c r="NI148" s="44"/>
      <c r="NJ148" s="44"/>
      <c r="NK148" s="44"/>
      <c r="NL148" s="44"/>
      <c r="NM148" s="44"/>
      <c r="NN148" s="44"/>
      <c r="NO148" s="44"/>
      <c r="NP148" s="44"/>
      <c r="NQ148" s="44"/>
      <c r="NR148" s="44"/>
      <c r="NS148" s="44"/>
      <c r="NT148" s="44"/>
      <c r="NU148" s="44"/>
      <c r="NV148" s="44"/>
      <c r="NW148" s="44"/>
      <c r="NX148" s="44"/>
      <c r="NY148" s="44"/>
      <c r="NZ148" s="44"/>
      <c r="OA148" s="44"/>
      <c r="OB148" s="44"/>
      <c r="OC148" s="44"/>
      <c r="OD148" s="44"/>
      <c r="OE148" s="44"/>
      <c r="OF148" s="44"/>
      <c r="OG148" s="44"/>
      <c r="OH148" s="44"/>
      <c r="OI148" s="44"/>
      <c r="OJ148" s="44"/>
      <c r="OK148" s="44"/>
      <c r="OL148" s="44"/>
      <c r="OM148" s="44"/>
      <c r="ON148" s="44"/>
      <c r="OO148" s="44"/>
      <c r="OP148" s="44"/>
      <c r="OQ148" s="44"/>
      <c r="OR148" s="44"/>
      <c r="OS148" s="44"/>
      <c r="OT148" s="44"/>
      <c r="OU148" s="44"/>
      <c r="OV148" s="44"/>
      <c r="OW148" s="44"/>
      <c r="OX148" s="44"/>
      <c r="OY148" s="44"/>
      <c r="OZ148" s="44"/>
      <c r="PA148" s="44"/>
      <c r="PB148" s="44"/>
      <c r="PC148" s="44"/>
      <c r="PD148" s="44"/>
      <c r="PE148" s="44"/>
      <c r="PF148" s="44"/>
      <c r="PG148" s="44"/>
      <c r="PH148" s="44"/>
      <c r="PI148" s="44"/>
      <c r="PJ148" s="44"/>
      <c r="PK148" s="44"/>
      <c r="PL148" s="44"/>
      <c r="PM148" s="44"/>
      <c r="PN148" s="44"/>
      <c r="PO148" s="44"/>
      <c r="PP148" s="44"/>
      <c r="PQ148" s="44"/>
      <c r="PR148" s="44"/>
      <c r="PS148" s="44"/>
      <c r="PT148" s="44"/>
      <c r="PU148" s="44"/>
      <c r="PV148" s="44"/>
      <c r="PW148" s="44"/>
      <c r="PX148" s="44"/>
      <c r="PY148" s="44"/>
      <c r="PZ148" s="44"/>
      <c r="QA148" s="44"/>
      <c r="QB148" s="44"/>
      <c r="QC148" s="44"/>
      <c r="QD148" s="44"/>
      <c r="QE148" s="44"/>
      <c r="QF148" s="44"/>
      <c r="QG148" s="44"/>
      <c r="QH148" s="44"/>
      <c r="QI148" s="44"/>
      <c r="QJ148" s="44"/>
      <c r="QK148" s="44"/>
      <c r="QL148" s="44"/>
      <c r="QM148" s="44"/>
      <c r="QN148" s="44"/>
      <c r="QO148" s="44"/>
      <c r="QP148" s="44"/>
      <c r="QQ148" s="44"/>
      <c r="QR148" s="44"/>
      <c r="QS148" s="44"/>
      <c r="QT148" s="44"/>
      <c r="QU148" s="44"/>
      <c r="QV148" s="44"/>
      <c r="QW148" s="44"/>
      <c r="QX148" s="44"/>
      <c r="QY148" s="44"/>
      <c r="QZ148" s="44"/>
      <c r="RA148" s="44"/>
      <c r="RB148" s="44"/>
      <c r="RC148" s="44"/>
      <c r="RD148" s="44"/>
      <c r="RE148" s="44"/>
      <c r="RF148" s="44"/>
      <c r="RG148" s="44"/>
      <c r="RH148" s="44"/>
      <c r="RI148" s="44"/>
      <c r="RJ148" s="44"/>
      <c r="RK148" s="44"/>
      <c r="RL148" s="44"/>
      <c r="RM148" s="44"/>
      <c r="RN148" s="44"/>
      <c r="RO148" s="44"/>
      <c r="RP148" s="44"/>
      <c r="RQ148" s="44"/>
      <c r="RR148" s="44"/>
      <c r="RS148" s="44"/>
      <c r="RT148" s="44"/>
      <c r="RU148" s="44"/>
      <c r="RV148" s="44"/>
      <c r="RW148" s="44"/>
      <c r="RX148" s="44"/>
      <c r="RY148" s="44"/>
      <c r="RZ148" s="44"/>
      <c r="SA148" s="44"/>
      <c r="SB148" s="44"/>
      <c r="SC148" s="44"/>
      <c r="SD148" s="44"/>
      <c r="SE148" s="44"/>
      <c r="SF148" s="44"/>
      <c r="SG148" s="44"/>
      <c r="SH148" s="44"/>
      <c r="SI148" s="44"/>
      <c r="SJ148" s="44"/>
      <c r="SK148" s="44"/>
      <c r="SL148" s="44"/>
      <c r="SM148" s="44"/>
      <c r="SN148" s="44"/>
      <c r="SO148" s="44"/>
      <c r="SP148" s="44"/>
      <c r="SQ148" s="44"/>
      <c r="SR148" s="44"/>
      <c r="SS148" s="44"/>
      <c r="ST148" s="44"/>
      <c r="SU148" s="44"/>
      <c r="SV148" s="44"/>
      <c r="SW148" s="44"/>
      <c r="SX148" s="44"/>
      <c r="SY148" s="44"/>
      <c r="SZ148" s="44"/>
      <c r="TA148" s="44"/>
      <c r="TB148" s="44"/>
      <c r="TC148" s="44"/>
      <c r="TD148" s="44"/>
      <c r="TE148" s="44"/>
      <c r="TF148" s="44"/>
      <c r="TG148" s="44"/>
      <c r="TH148" s="44"/>
      <c r="TI148" s="44"/>
      <c r="TJ148" s="44"/>
      <c r="TK148" s="44"/>
      <c r="TL148" s="44"/>
      <c r="TM148" s="44"/>
      <c r="TN148" s="44"/>
      <c r="TO148" s="44"/>
      <c r="TP148" s="44"/>
      <c r="TQ148" s="44"/>
      <c r="TR148" s="44"/>
      <c r="TS148" s="44"/>
      <c r="TT148" s="44"/>
      <c r="TU148" s="44"/>
      <c r="TV148" s="44"/>
      <c r="TW148" s="44"/>
      <c r="TX148" s="44"/>
      <c r="TY148" s="44"/>
      <c r="TZ148" s="44"/>
      <c r="UA148" s="44"/>
      <c r="UB148" s="44"/>
      <c r="UC148" s="44"/>
      <c r="UD148" s="44"/>
      <c r="UE148" s="44"/>
      <c r="UF148" s="44"/>
      <c r="UG148" s="44"/>
      <c r="UH148" s="44"/>
      <c r="UI148" s="44"/>
      <c r="UJ148" s="44"/>
      <c r="UK148" s="44"/>
      <c r="UL148" s="44"/>
      <c r="UM148" s="44"/>
      <c r="UN148" s="44"/>
      <c r="UO148" s="44"/>
      <c r="UP148" s="44"/>
      <c r="UQ148" s="44"/>
      <c r="UR148" s="44"/>
      <c r="US148" s="44"/>
      <c r="UT148" s="44"/>
      <c r="UU148" s="44"/>
      <c r="UV148" s="44"/>
      <c r="UW148" s="44"/>
      <c r="UX148" s="44"/>
      <c r="UY148" s="44"/>
      <c r="UZ148" s="44"/>
      <c r="VA148" s="44"/>
      <c r="VB148" s="44"/>
      <c r="VC148" s="44"/>
      <c r="VD148" s="44"/>
      <c r="VE148" s="44"/>
      <c r="VF148" s="44"/>
      <c r="VG148" s="44"/>
      <c r="VH148" s="44"/>
      <c r="VI148" s="44"/>
      <c r="VJ148" s="44"/>
      <c r="VK148" s="44"/>
      <c r="VL148" s="44"/>
      <c r="VM148" s="44"/>
      <c r="VN148" s="44"/>
      <c r="VO148" s="44"/>
      <c r="VP148" s="44"/>
      <c r="VQ148" s="44"/>
      <c r="VR148" s="44"/>
      <c r="VS148" s="44"/>
      <c r="VT148" s="44"/>
      <c r="VU148" s="44"/>
      <c r="VV148" s="44"/>
      <c r="VW148" s="44"/>
      <c r="VX148" s="44"/>
      <c r="VY148" s="44"/>
      <c r="VZ148" s="44"/>
      <c r="WA148" s="44"/>
      <c r="WB148" s="44"/>
      <c r="WC148" s="44"/>
      <c r="WD148" s="44"/>
      <c r="WE148" s="44"/>
      <c r="WF148" s="44"/>
      <c r="WG148" s="44"/>
      <c r="WH148" s="44"/>
      <c r="WI148" s="44"/>
      <c r="WJ148" s="44"/>
      <c r="WK148" s="44"/>
      <c r="WL148" s="44"/>
      <c r="WM148" s="44"/>
      <c r="WN148" s="44"/>
      <c r="WO148" s="44"/>
      <c r="WP148" s="44"/>
      <c r="WQ148" s="44"/>
      <c r="WR148" s="44"/>
      <c r="WS148" s="44"/>
      <c r="WT148" s="44"/>
      <c r="WU148" s="44"/>
      <c r="WV148" s="44"/>
      <c r="WW148" s="44"/>
      <c r="WX148" s="44"/>
      <c r="WY148" s="44"/>
      <c r="WZ148" s="44"/>
      <c r="XA148" s="44"/>
      <c r="XB148" s="44"/>
      <c r="XC148" s="44"/>
      <c r="XD148" s="44"/>
      <c r="XE148" s="44"/>
      <c r="XF148" s="44"/>
      <c r="XG148" s="44"/>
      <c r="XH148" s="44"/>
      <c r="XI148" s="44"/>
      <c r="XJ148" s="44"/>
      <c r="XK148" s="44"/>
      <c r="XL148" s="44"/>
      <c r="XM148" s="44"/>
      <c r="XN148" s="44"/>
      <c r="XO148" s="44"/>
      <c r="XP148" s="44"/>
      <c r="XQ148" s="44"/>
      <c r="XR148" s="44"/>
      <c r="XS148" s="44"/>
      <c r="XT148" s="44"/>
      <c r="XU148" s="44"/>
      <c r="XV148" s="44"/>
      <c r="XW148" s="44"/>
      <c r="XX148" s="44"/>
      <c r="XY148" s="44"/>
      <c r="XZ148" s="44"/>
      <c r="YA148" s="44"/>
      <c r="YB148" s="44"/>
      <c r="YC148" s="44"/>
      <c r="YD148" s="44"/>
      <c r="YE148" s="44"/>
      <c r="YF148" s="44"/>
      <c r="YG148" s="44"/>
      <c r="YH148" s="44"/>
      <c r="YI148" s="44"/>
      <c r="YJ148" s="44"/>
      <c r="YK148" s="44"/>
      <c r="YL148" s="44"/>
      <c r="YM148" s="44"/>
      <c r="YN148" s="44"/>
      <c r="YO148" s="44"/>
      <c r="YP148" s="44"/>
      <c r="YQ148" s="44"/>
      <c r="YR148" s="44"/>
      <c r="YS148" s="44"/>
      <c r="YT148" s="44"/>
      <c r="YU148" s="44"/>
      <c r="YV148" s="44"/>
      <c r="YW148" s="44"/>
      <c r="YX148" s="44"/>
      <c r="YY148" s="44"/>
      <c r="YZ148" s="44"/>
      <c r="ZA148" s="44"/>
      <c r="ZB148" s="44"/>
      <c r="ZC148" s="44"/>
      <c r="ZD148" s="44"/>
      <c r="ZE148" s="44"/>
      <c r="ZF148" s="44"/>
      <c r="ZG148" s="44"/>
      <c r="ZH148" s="44"/>
      <c r="ZI148" s="44"/>
      <c r="ZJ148" s="44"/>
      <c r="ZK148" s="44"/>
      <c r="ZL148" s="44"/>
      <c r="ZM148" s="44"/>
      <c r="ZN148" s="44"/>
      <c r="ZO148" s="44"/>
      <c r="ZP148" s="44"/>
      <c r="ZQ148" s="44"/>
      <c r="ZR148" s="44"/>
      <c r="ZS148" s="44"/>
      <c r="ZT148" s="44"/>
      <c r="ZU148" s="44"/>
      <c r="ZV148" s="44"/>
      <c r="ZW148" s="44"/>
      <c r="ZX148" s="44"/>
      <c r="ZY148" s="44"/>
      <c r="ZZ148" s="44"/>
      <c r="AAA148" s="44"/>
      <c r="AAB148" s="44"/>
      <c r="AAC148" s="44"/>
      <c r="AAD148" s="44"/>
      <c r="AAE148" s="44"/>
      <c r="AAF148" s="44"/>
      <c r="AAG148" s="44"/>
      <c r="AAH148" s="44"/>
      <c r="AAI148" s="44"/>
      <c r="AAJ148" s="44"/>
      <c r="AAK148" s="44"/>
      <c r="AAL148" s="44"/>
      <c r="AAM148" s="44"/>
      <c r="AAN148" s="44"/>
      <c r="AAO148" s="44"/>
      <c r="AAP148" s="44"/>
      <c r="AAQ148" s="44"/>
      <c r="AAR148" s="44"/>
      <c r="AAS148" s="44"/>
      <c r="AAT148" s="44"/>
      <c r="AAU148" s="44"/>
      <c r="AAV148" s="44"/>
      <c r="AAW148" s="44"/>
      <c r="AAX148" s="44"/>
      <c r="AAY148" s="44"/>
      <c r="AAZ148" s="44"/>
      <c r="ABA148" s="44"/>
      <c r="ABB148" s="44"/>
      <c r="ABC148" s="44"/>
      <c r="ABD148" s="44"/>
      <c r="ABE148" s="44"/>
      <c r="ABF148" s="44"/>
      <c r="ABG148" s="44"/>
      <c r="ABH148" s="44"/>
      <c r="ABI148" s="44"/>
      <c r="ABJ148" s="44"/>
      <c r="ABK148" s="44"/>
      <c r="ABL148" s="44"/>
      <c r="ABM148" s="44"/>
      <c r="ABN148" s="44"/>
      <c r="ABO148" s="44"/>
      <c r="ABP148" s="44"/>
      <c r="ABQ148" s="44"/>
      <c r="ABR148" s="44"/>
      <c r="ABS148" s="44"/>
      <c r="ABT148" s="44"/>
      <c r="ABU148" s="44"/>
      <c r="ABV148" s="44"/>
      <c r="ABW148" s="44"/>
      <c r="ABX148" s="44"/>
      <c r="ABY148" s="44"/>
      <c r="ABZ148" s="44"/>
      <c r="ACA148" s="44"/>
      <c r="ACB148" s="44"/>
      <c r="ACC148" s="44"/>
      <c r="ACD148" s="44"/>
      <c r="ACE148" s="44"/>
      <c r="ACF148" s="44"/>
      <c r="ACG148" s="44"/>
      <c r="ACH148" s="44"/>
      <c r="ACI148" s="44"/>
      <c r="ACJ148" s="44"/>
      <c r="ACK148" s="44"/>
      <c r="ACL148" s="44"/>
      <c r="ACM148" s="44"/>
      <c r="ACN148" s="44"/>
      <c r="ACO148" s="44"/>
      <c r="ACP148" s="44"/>
      <c r="ACQ148" s="44"/>
      <c r="ACR148" s="44"/>
      <c r="ACS148" s="44"/>
      <c r="ACT148" s="44"/>
      <c r="ACU148" s="44"/>
      <c r="ACV148" s="44"/>
      <c r="ACW148" s="44"/>
      <c r="ACX148" s="44"/>
      <c r="ACY148" s="44"/>
      <c r="ACZ148" s="44"/>
      <c r="ADA148" s="44"/>
      <c r="ADB148" s="44"/>
      <c r="ADC148" s="44"/>
      <c r="ADD148" s="44"/>
      <c r="ADE148" s="44"/>
      <c r="ADF148" s="44"/>
      <c r="ADG148" s="44"/>
      <c r="ADH148" s="44"/>
      <c r="ADI148" s="44"/>
      <c r="ADJ148" s="44"/>
      <c r="ADK148" s="44"/>
      <c r="ADL148" s="44"/>
      <c r="ADM148" s="44"/>
      <c r="ADN148" s="44"/>
      <c r="ADO148" s="44"/>
      <c r="ADP148" s="44"/>
      <c r="ADQ148" s="44"/>
      <c r="ADR148" s="44"/>
      <c r="ADS148" s="44"/>
      <c r="ADT148" s="44"/>
      <c r="ADU148" s="44"/>
      <c r="ADV148" s="44"/>
      <c r="ADW148" s="44"/>
      <c r="ADX148" s="44"/>
      <c r="ADY148" s="44"/>
      <c r="ADZ148" s="44"/>
      <c r="AEA148" s="44"/>
      <c r="AEB148" s="44"/>
      <c r="AEC148" s="44"/>
      <c r="AED148" s="44"/>
      <c r="AEE148" s="44"/>
      <c r="AEF148" s="44"/>
      <c r="AEG148" s="44"/>
      <c r="AEH148" s="44"/>
      <c r="AEI148" s="44"/>
      <c r="AEJ148" s="44"/>
      <c r="AEK148" s="44"/>
      <c r="AEL148" s="44"/>
      <c r="AEM148" s="44"/>
      <c r="AEN148" s="44"/>
      <c r="AEO148" s="44"/>
      <c r="AEP148" s="44"/>
      <c r="AEQ148" s="44"/>
      <c r="AER148" s="44"/>
      <c r="AES148" s="44"/>
      <c r="AET148" s="44"/>
      <c r="AEU148" s="44"/>
      <c r="AEV148" s="44"/>
      <c r="AEW148" s="44"/>
      <c r="AEX148" s="44"/>
      <c r="AEY148" s="44"/>
      <c r="AEZ148" s="44"/>
      <c r="AFA148" s="44"/>
      <c r="AFB148" s="44"/>
      <c r="AFC148" s="44"/>
      <c r="AFD148" s="44"/>
      <c r="AFE148" s="44"/>
      <c r="AFF148" s="44"/>
      <c r="AFG148" s="44"/>
      <c r="AFH148" s="44"/>
      <c r="AFI148" s="44"/>
      <c r="AFJ148" s="44"/>
      <c r="AFK148" s="44"/>
      <c r="AFL148" s="44"/>
      <c r="AFM148" s="44"/>
      <c r="AFN148" s="44"/>
      <c r="AFO148" s="44"/>
      <c r="AFP148" s="44"/>
      <c r="AFQ148" s="44"/>
      <c r="AFR148" s="44"/>
      <c r="AFS148" s="44"/>
      <c r="AFT148" s="44"/>
      <c r="AFU148" s="44"/>
      <c r="AFV148" s="44"/>
      <c r="AFW148" s="44"/>
      <c r="AFX148" s="44"/>
      <c r="AFY148" s="44"/>
      <c r="AFZ148" s="44"/>
      <c r="AGA148" s="44"/>
      <c r="AGB148" s="44"/>
      <c r="AGC148" s="44"/>
      <c r="AGD148" s="44"/>
      <c r="AGE148" s="44"/>
      <c r="AGF148" s="44"/>
      <c r="AGG148" s="44"/>
      <c r="AGH148" s="44"/>
      <c r="AGI148" s="44"/>
      <c r="AGJ148" s="44"/>
      <c r="AGK148" s="44"/>
      <c r="AGL148" s="44"/>
      <c r="AGM148" s="44"/>
      <c r="AGN148" s="44"/>
      <c r="AGO148" s="44"/>
      <c r="AGP148" s="44"/>
      <c r="AGQ148" s="44"/>
      <c r="AGR148" s="44"/>
      <c r="AGS148" s="44"/>
      <c r="AGT148" s="44"/>
      <c r="AGU148" s="44"/>
      <c r="AGV148" s="44"/>
      <c r="AGW148" s="44"/>
      <c r="AGX148" s="44"/>
      <c r="AGY148" s="44"/>
      <c r="AGZ148" s="44"/>
      <c r="AHA148" s="44"/>
      <c r="AHB148" s="44"/>
      <c r="AHC148" s="44"/>
      <c r="AHD148" s="44"/>
      <c r="AHE148" s="44"/>
      <c r="AHF148" s="44"/>
      <c r="AHG148" s="44"/>
      <c r="AHH148" s="44"/>
      <c r="AHI148" s="44"/>
      <c r="AHJ148" s="44"/>
      <c r="AHK148" s="44"/>
      <c r="AHL148" s="44"/>
      <c r="AHM148" s="44"/>
      <c r="AHN148" s="44"/>
      <c r="AHO148" s="44"/>
      <c r="AHP148" s="44"/>
      <c r="AHQ148" s="44"/>
      <c r="AHR148" s="44"/>
      <c r="AHS148" s="44"/>
      <c r="AHT148" s="44"/>
      <c r="AHU148" s="44"/>
      <c r="AHV148" s="44"/>
      <c r="AHW148" s="44"/>
      <c r="AHX148" s="44"/>
      <c r="AHY148" s="44"/>
      <c r="AHZ148" s="44"/>
      <c r="AIA148" s="44"/>
      <c r="AIB148" s="44"/>
      <c r="AIC148" s="44"/>
      <c r="AID148" s="44"/>
      <c r="AIE148" s="44"/>
      <c r="AIF148" s="44"/>
      <c r="AIG148" s="44"/>
      <c r="AIH148" s="44"/>
      <c r="AII148" s="44"/>
      <c r="AIJ148" s="44"/>
      <c r="AIK148" s="44"/>
      <c r="AIL148" s="44"/>
      <c r="AIM148" s="44"/>
      <c r="AIN148" s="44"/>
      <c r="AIO148" s="44"/>
      <c r="AIP148" s="44"/>
      <c r="AIQ148" s="44"/>
      <c r="AIR148" s="44"/>
      <c r="AIS148" s="44"/>
      <c r="AIT148" s="44"/>
      <c r="AIU148" s="44"/>
      <c r="AIV148" s="44"/>
      <c r="AIW148" s="44"/>
      <c r="AIX148" s="44"/>
      <c r="AIY148" s="44"/>
      <c r="AIZ148" s="44"/>
      <c r="AJA148" s="44"/>
      <c r="AJB148" s="44"/>
      <c r="AJC148" s="44"/>
      <c r="AJD148" s="44"/>
      <c r="AJE148" s="44"/>
      <c r="AJF148" s="44"/>
      <c r="AJG148" s="44"/>
      <c r="AJH148" s="44"/>
      <c r="AJI148" s="44"/>
      <c r="AJJ148" s="44"/>
      <c r="AJK148" s="44"/>
      <c r="AJL148" s="44"/>
      <c r="AJM148" s="44"/>
      <c r="AJN148" s="44"/>
      <c r="AJO148" s="44"/>
      <c r="AJP148" s="44"/>
      <c r="AJQ148" s="44"/>
      <c r="AJR148" s="44"/>
      <c r="AJS148" s="44"/>
      <c r="AJT148" s="44"/>
      <c r="AJU148" s="44"/>
      <c r="AJV148" s="44"/>
      <c r="AJW148" s="44"/>
      <c r="AJX148" s="44"/>
      <c r="AJY148" s="44"/>
      <c r="AJZ148" s="44"/>
      <c r="AKA148" s="44"/>
      <c r="AKB148" s="44"/>
      <c r="AKC148" s="44"/>
      <c r="AKD148" s="44"/>
      <c r="AKE148" s="44"/>
      <c r="AKF148" s="44"/>
      <c r="AKG148" s="44"/>
      <c r="AKH148" s="44"/>
      <c r="AKI148" s="44"/>
      <c r="AKJ148" s="44"/>
      <c r="AKK148" s="44"/>
      <c r="AKL148" s="44"/>
      <c r="AKM148" s="44"/>
      <c r="AKN148" s="44"/>
      <c r="AKO148" s="44"/>
      <c r="AKP148" s="44"/>
      <c r="AKQ148" s="44"/>
      <c r="AKR148" s="44"/>
      <c r="AKS148" s="44"/>
      <c r="AKT148" s="44"/>
      <c r="AKU148" s="44"/>
      <c r="AKV148" s="44"/>
      <c r="AKW148" s="44"/>
      <c r="AKX148" s="44"/>
      <c r="AKY148" s="44"/>
      <c r="AKZ148" s="44"/>
      <c r="ALA148" s="44"/>
      <c r="ALB148" s="44"/>
      <c r="ALC148" s="44"/>
      <c r="ALD148" s="44"/>
      <c r="ALE148" s="44"/>
      <c r="ALF148" s="44"/>
      <c r="ALG148" s="44"/>
      <c r="ALH148" s="44"/>
      <c r="ALI148" s="44"/>
      <c r="ALJ148" s="44"/>
      <c r="ALK148" s="44"/>
      <c r="ALL148" s="44"/>
      <c r="ALM148" s="44"/>
      <c r="ALN148" s="44"/>
      <c r="ALO148" s="44"/>
      <c r="ALP148" s="44"/>
      <c r="ALQ148" s="44"/>
      <c r="ALR148" s="44"/>
      <c r="ALS148" s="44"/>
      <c r="ALT148" s="44"/>
      <c r="ALU148" s="44"/>
      <c r="ALV148" s="44"/>
      <c r="ALW148" s="44"/>
      <c r="ALX148" s="44"/>
      <c r="ALY148" s="44"/>
      <c r="ALZ148" s="44"/>
      <c r="AMA148" s="44"/>
      <c r="AMB148" s="44"/>
      <c r="AMC148" s="44"/>
      <c r="AMD148" s="44"/>
      <c r="AME148" s="44"/>
      <c r="AMF148" s="44"/>
      <c r="AMG148" s="44"/>
      <c r="AMH148" s="44"/>
      <c r="AMI148" s="44"/>
      <c r="AMJ148" s="44"/>
    </row>
    <row r="149" spans="1:1024" ht="16.8">
      <c r="A149" s="21">
        <f t="shared" si="28"/>
        <v>130</v>
      </c>
      <c r="B149" s="25" t="s">
        <v>144</v>
      </c>
      <c r="C149" s="22" t="s">
        <v>19</v>
      </c>
      <c r="D149" s="23">
        <v>70</v>
      </c>
      <c r="E149" s="24">
        <v>1.2</v>
      </c>
      <c r="F149" s="24">
        <f t="shared" si="26"/>
        <v>84</v>
      </c>
      <c r="G149" s="26">
        <f>F149*0.23</f>
        <v>19.32</v>
      </c>
      <c r="H149" s="24">
        <f t="shared" si="27"/>
        <v>103.32</v>
      </c>
    </row>
    <row r="150" spans="1:1024" ht="16.8">
      <c r="A150" s="21">
        <f t="shared" si="28"/>
        <v>131</v>
      </c>
      <c r="B150" s="25" t="s">
        <v>145</v>
      </c>
      <c r="C150" s="22" t="s">
        <v>19</v>
      </c>
      <c r="D150" s="23">
        <v>80</v>
      </c>
      <c r="E150" s="24">
        <v>1.8</v>
      </c>
      <c r="F150" s="24">
        <f t="shared" si="26"/>
        <v>144</v>
      </c>
      <c r="G150" s="26">
        <f>F150*0.23</f>
        <v>33.120000000000005</v>
      </c>
      <c r="H150" s="24">
        <f t="shared" si="27"/>
        <v>177.12</v>
      </c>
    </row>
    <row r="151" spans="1:1024" ht="16.8">
      <c r="A151" s="21">
        <f t="shared" si="28"/>
        <v>132</v>
      </c>
      <c r="B151" s="25" t="s">
        <v>146</v>
      </c>
      <c r="C151" s="22" t="s">
        <v>19</v>
      </c>
      <c r="D151" s="23">
        <v>50</v>
      </c>
      <c r="E151" s="24">
        <v>3.2</v>
      </c>
      <c r="F151" s="24">
        <f t="shared" si="26"/>
        <v>160</v>
      </c>
      <c r="G151" s="26">
        <f>F151*0.23</f>
        <v>36.800000000000004</v>
      </c>
      <c r="H151" s="24">
        <f t="shared" si="27"/>
        <v>196.8</v>
      </c>
    </row>
    <row r="152" spans="1:1024" ht="16.8">
      <c r="A152" s="21">
        <f t="shared" si="28"/>
        <v>133</v>
      </c>
      <c r="B152" s="25" t="s">
        <v>147</v>
      </c>
      <c r="C152" s="22" t="s">
        <v>19</v>
      </c>
      <c r="D152" s="23">
        <v>40</v>
      </c>
      <c r="E152" s="24">
        <v>1.6</v>
      </c>
      <c r="F152" s="24">
        <f t="shared" si="26"/>
        <v>64</v>
      </c>
      <c r="G152" s="26">
        <f>F152*0.08</f>
        <v>5.12</v>
      </c>
      <c r="H152" s="24">
        <f t="shared" si="27"/>
        <v>69.12</v>
      </c>
    </row>
    <row r="153" spans="1:1024" ht="16.8">
      <c r="A153" s="21">
        <f t="shared" si="28"/>
        <v>134</v>
      </c>
      <c r="B153" s="35" t="s">
        <v>148</v>
      </c>
      <c r="C153" s="36" t="s">
        <v>19</v>
      </c>
      <c r="D153" s="37">
        <v>40</v>
      </c>
      <c r="E153" s="38">
        <v>1.6</v>
      </c>
      <c r="F153" s="38">
        <f t="shared" si="26"/>
        <v>64</v>
      </c>
      <c r="G153" s="39">
        <f>F153*0.08</f>
        <v>5.12</v>
      </c>
      <c r="H153" s="38">
        <f t="shared" si="27"/>
        <v>69.12</v>
      </c>
    </row>
    <row r="154" spans="1:1024" ht="27" customHeight="1">
      <c r="A154" s="53" t="s">
        <v>149</v>
      </c>
      <c r="B154" s="54"/>
      <c r="C154" s="54"/>
      <c r="D154" s="54"/>
      <c r="E154" s="55"/>
      <c r="F154" s="40">
        <f>SUM(F15:F37)+SUM(F39:F43)+SUM(F45:F77)+SUM(F79:F101)+SUM(F103:F124)+SUM(F126:F153)</f>
        <v>3619</v>
      </c>
      <c r="G154" s="40">
        <f>SUM(G15:G37)+SUM(G39:G43)+SUM(G45:G77)+SUM(G79:G101)+SUM(G103:G124)+SUM(G126:G153)</f>
        <v>224.24000000000004</v>
      </c>
      <c r="H154" s="40">
        <f>SUM(H15:H37)+SUM(H39:H43)+SUM(H45:H77)+SUM(H79:H101)+SUM(H103:H124)+SUM(H126:H153)</f>
        <v>3843.2400000000002</v>
      </c>
    </row>
    <row r="155" spans="1:1024" ht="6" customHeight="1"/>
    <row r="156" spans="1:1024" ht="60" customHeight="1">
      <c r="A156" s="56" t="s">
        <v>150</v>
      </c>
      <c r="B156" s="56"/>
      <c r="C156" s="56"/>
      <c r="D156" s="56"/>
      <c r="E156" s="56"/>
      <c r="F156" s="56"/>
      <c r="G156" s="56"/>
      <c r="H156" s="56"/>
    </row>
    <row r="157" spans="1:1024" ht="27" customHeight="1">
      <c r="B157" s="5" t="s">
        <v>151</v>
      </c>
      <c r="E157" s="45" t="s">
        <v>152</v>
      </c>
      <c r="F157" s="45"/>
      <c r="G157" s="45"/>
    </row>
    <row r="158" spans="1:1024" ht="27" customHeight="1">
      <c r="B158" s="41" t="s">
        <v>153</v>
      </c>
      <c r="C158" s="41"/>
      <c r="D158" s="71"/>
      <c r="E158" s="46" t="s">
        <v>154</v>
      </c>
      <c r="F158" s="46"/>
      <c r="G158" s="46"/>
    </row>
    <row r="159" spans="1:1024" s="4" customFormat="1" ht="25.2" customHeight="1">
      <c r="D159" s="72"/>
      <c r="I159" s="42"/>
      <c r="J159" s="43"/>
      <c r="K159" s="43"/>
    </row>
  </sheetData>
  <sortState ref="B148:H182">
    <sortCondition ref="B148:B182"/>
  </sortState>
  <mergeCells count="18">
    <mergeCell ref="E2:H2"/>
    <mergeCell ref="A7:H7"/>
    <mergeCell ref="A8:H8"/>
    <mergeCell ref="A10:C10"/>
    <mergeCell ref="D10:H10"/>
    <mergeCell ref="E157:G157"/>
    <mergeCell ref="E158:G158"/>
    <mergeCell ref="E3:H5"/>
    <mergeCell ref="A78:H78"/>
    <mergeCell ref="A102:H102"/>
    <mergeCell ref="A125:H125"/>
    <mergeCell ref="A154:E154"/>
    <mergeCell ref="A156:H156"/>
    <mergeCell ref="A11:C11"/>
    <mergeCell ref="D11:H11"/>
    <mergeCell ref="A14:H14"/>
    <mergeCell ref="A38:H38"/>
    <mergeCell ref="A44:H44"/>
  </mergeCells>
  <pageMargins left="0.70866141732283505" right="0.70866141732283505" top="1.14173228346457" bottom="1.14173228346457" header="0.74803149606299202" footer="0.74803149606299202"/>
  <pageSetup paperSize="9" scale="99" fitToWidth="0" fitToHeight="0" orientation="landscape" r:id="rId1"/>
  <headerFooter alignWithMargins="0"/>
  <rowBreaks count="2" manualBreakCount="2">
    <brk id="15" max="7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2</dc:creator>
  <cp:lastModifiedBy>Sekretariat 2</cp:lastModifiedBy>
  <cp:revision>4</cp:revision>
  <cp:lastPrinted>2024-02-29T09:26:18Z</cp:lastPrinted>
  <dcterms:created xsi:type="dcterms:W3CDTF">2022-09-14T06:04:00Z</dcterms:created>
  <dcterms:modified xsi:type="dcterms:W3CDTF">2024-02-29T09:26:21Z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3FA52C5D8AE94D808877892506F8E5C4_13</vt:lpwstr>
  </property>
  <property fmtid="{D5CDD505-2E9C-101B-9397-08002B2CF9AE}" pid="3" name="KSOProductBuildVer">
    <vt:lpwstr>1045-12.2.0.13359</vt:lpwstr>
  </property>
</Properties>
</file>