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13.03.2023\"/>
    </mc:Choice>
  </mc:AlternateContent>
  <xr:revisionPtr revIDLastSave="0" documentId="13_ncr:1_{6E061C09-1540-4DD8-96FF-0BA64B23BE60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 iterateDelta="1E-4"/>
</workbook>
</file>

<file path=xl/calcChain.xml><?xml version="1.0" encoding="utf-8"?>
<calcChain xmlns="http://schemas.openxmlformats.org/spreadsheetml/2006/main">
  <c r="H6" i="14" l="1"/>
  <c r="F7" i="14"/>
  <c r="H23" i="14"/>
  <c r="H19" i="14"/>
  <c r="J29" i="14" l="1"/>
  <c r="F27" i="14" l="1"/>
  <c r="J28" i="14"/>
  <c r="J27" i="14" s="1"/>
  <c r="D21" i="14" l="1"/>
  <c r="J7" i="14" l="1"/>
  <c r="J8" i="14"/>
  <c r="H18" i="14"/>
  <c r="L6" i="14" l="1"/>
  <c r="F6" i="14"/>
  <c r="L39" i="14" l="1"/>
  <c r="L38" i="14"/>
  <c r="J33" i="14"/>
  <c r="J32" i="14"/>
  <c r="J31" i="14"/>
  <c r="J30" i="14"/>
  <c r="L23" i="14"/>
  <c r="L21" i="14"/>
  <c r="L19" i="14"/>
  <c r="L17" i="14"/>
  <c r="H11" i="14"/>
  <c r="H15" i="14"/>
  <c r="H34" i="14" s="1"/>
  <c r="H37" i="14"/>
  <c r="F41" i="14"/>
  <c r="B27" i="14"/>
  <c r="F14" i="14" l="1"/>
  <c r="H41" i="14"/>
  <c r="D18" i="14"/>
  <c r="D15" i="14" s="1"/>
  <c r="D34" i="14" s="1"/>
  <c r="L18" i="14"/>
  <c r="L15" i="14" s="1"/>
  <c r="L34" i="14" s="1"/>
  <c r="D37" i="14" l="1"/>
  <c r="D41" i="14" s="1"/>
  <c r="L37" i="14"/>
  <c r="L41" i="14" s="1"/>
  <c r="J6" i="14" l="1"/>
  <c r="L11" i="14" s="1"/>
  <c r="B6" i="14"/>
  <c r="D11" i="14" s="1"/>
  <c r="J14" i="14" l="1"/>
  <c r="J41" i="14"/>
  <c r="B14" i="14"/>
  <c r="B41" i="14"/>
</calcChain>
</file>

<file path=xl/sharedStrings.xml><?xml version="1.0" encoding="utf-8"?>
<sst xmlns="http://schemas.openxmlformats.org/spreadsheetml/2006/main" count="106" uniqueCount="43">
  <si>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</si>
  <si>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</si>
  <si>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</si>
  <si>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</si>
  <si>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</si>
  <si>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</si>
  <si>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</si>
  <si>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</si>
  <si>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</si>
  <si>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</si>
  <si>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</si>
  <si>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</si>
  <si>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</si>
  <si>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</si>
  <si>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</si>
  <si>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</si>
  <si>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</si>
  <si>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</si>
  <si>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</si>
  <si>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</si>
  <si>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</si>
  <si>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</si>
  <si>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</si>
  <si>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</si>
  <si>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</si>
  <si>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</si>
  <si>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</si>
  <si>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</si>
  <si>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</si>
  <si>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</si>
  <si>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</si>
  <si>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</si>
  <si>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</si>
  <si>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</si>
  <si>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</si>
  <si>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</si>
  <si>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</si>
  <si>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</si>
  <si>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</si>
  <si>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</si>
  <si>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</si>
  <si>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</si>
  <si>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Plan 13.03.2023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</si>
</sst>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5"/>
  <sheetViews>
    <sheetView showGridLines="0" tabSelected="1" topLeftCell="C1" zoomScale="90" zoomScaleNormal="90" zoomScaleSheetLayoutView="90" zoomScalePageLayoutView="80" workbookViewId="0">
      <selection activeCell="L25" sqref="L25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86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s="3" customFormat="1" ht="14.25" customHeight="1" x14ac:dyDescent="0.25">
      <c r="A3" s="189" t="s">
        <v>33</v>
      </c>
      <c r="B3" s="190"/>
      <c r="C3" s="190"/>
      <c r="D3" s="190"/>
      <c r="E3" s="175" t="s">
        <v>39</v>
      </c>
      <c r="F3" s="176"/>
      <c r="G3" s="176"/>
      <c r="H3" s="177"/>
      <c r="I3" s="190" t="s">
        <v>42</v>
      </c>
      <c r="J3" s="190"/>
      <c r="K3" s="190"/>
      <c r="L3" s="193"/>
    </row>
    <row r="4" spans="1:14" s="4" customFormat="1" ht="14.25" customHeight="1" x14ac:dyDescent="0.2">
      <c r="A4" s="29" t="s">
        <v>0</v>
      </c>
      <c r="B4" s="31"/>
      <c r="C4" s="194" t="s">
        <v>1</v>
      </c>
      <c r="D4" s="195"/>
      <c r="E4" s="32" t="s">
        <v>0</v>
      </c>
      <c r="F4" s="33"/>
      <c r="G4" s="34" t="s">
        <v>1</v>
      </c>
      <c r="H4" s="35"/>
      <c r="I4" s="28" t="s">
        <v>0</v>
      </c>
      <c r="J4" s="31"/>
      <c r="K4" s="194" t="s">
        <v>1</v>
      </c>
      <c r="L4" s="198"/>
    </row>
    <row r="5" spans="1:14" s="4" customFormat="1" ht="13.5" customHeight="1" x14ac:dyDescent="0.25">
      <c r="A5" s="12"/>
      <c r="B5" s="13"/>
      <c r="C5" s="196" t="s">
        <v>2</v>
      </c>
      <c r="D5" s="197"/>
      <c r="E5" s="36"/>
      <c r="F5" s="37"/>
      <c r="G5" s="38" t="s">
        <v>2</v>
      </c>
      <c r="H5" s="39"/>
      <c r="I5" s="30"/>
      <c r="J5" s="13"/>
      <c r="K5" s="196" t="s">
        <v>2</v>
      </c>
      <c r="L5" s="19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65343974.440000013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</f>
        <v>61524988.439999998</v>
      </c>
      <c r="I6" s="47"/>
      <c r="J6" s="40">
        <f>SUM(J7:J8)</f>
        <v>6928842703.4399996</v>
      </c>
      <c r="K6" s="47"/>
      <c r="L6" s="40">
        <f>SUM(D6,H6)</f>
        <v>6372066691.4399996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</f>
        <v>37528349.440000013</v>
      </c>
      <c r="G7" s="52"/>
      <c r="H7" s="53"/>
      <c r="I7" s="54" t="s">
        <v>21</v>
      </c>
      <c r="J7" s="48">
        <f>SUM(B7,F7)</f>
        <v>6249303840.4399996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v>27815625</v>
      </c>
      <c r="G8" s="58"/>
      <c r="H8" s="59"/>
      <c r="I8" s="54" t="s">
        <v>22</v>
      </c>
      <c r="J8" s="48">
        <f>SUM(B8,F8)</f>
        <v>679538863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3818986.0000000149</v>
      </c>
      <c r="I11" s="75"/>
      <c r="J11" s="75"/>
      <c r="K11" s="76" t="s">
        <v>3</v>
      </c>
      <c r="L11" s="77">
        <f>SUM(J6-L6)</f>
        <v>556776012</v>
      </c>
    </row>
    <row r="12" spans="1:14" s="4" customFormat="1" ht="15" customHeight="1" x14ac:dyDescent="0.25">
      <c r="A12" s="17" t="s">
        <v>4</v>
      </c>
      <c r="B12" s="78"/>
      <c r="C12" s="200" t="s">
        <v>5</v>
      </c>
      <c r="D12" s="201"/>
      <c r="E12" s="79" t="s">
        <v>4</v>
      </c>
      <c r="F12" s="80"/>
      <c r="G12" s="178" t="s">
        <v>5</v>
      </c>
      <c r="H12" s="179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SUM(D34-B6)</f>
        <v>1158814713</v>
      </c>
      <c r="C14" s="191"/>
      <c r="D14" s="192"/>
      <c r="E14" s="92" t="s">
        <v>24</v>
      </c>
      <c r="F14" s="44">
        <f>SUM(H34-F6)</f>
        <v>28776146.999999985</v>
      </c>
      <c r="G14" s="93"/>
      <c r="H14" s="94"/>
      <c r="I14" s="95" t="s">
        <v>24</v>
      </c>
      <c r="J14" s="91">
        <f>-SUM(J6-L34)</f>
        <v>1187590860</v>
      </c>
      <c r="K14" s="187"/>
      <c r="L14" s="18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32595133</v>
      </c>
      <c r="I15" s="81"/>
      <c r="J15" s="100"/>
      <c r="K15" s="101" t="s">
        <v>6</v>
      </c>
      <c r="L15" s="102">
        <f>SUM(L17:L18)</f>
        <v>1744366872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28095133</v>
      </c>
      <c r="I18" s="81"/>
      <c r="J18" s="100"/>
      <c r="K18" s="113" t="s">
        <v>18</v>
      </c>
      <c r="L18" s="78">
        <f>SUM(L19,L23)</f>
        <v>1591827257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</f>
        <v>27698760</v>
      </c>
      <c r="I19" s="81"/>
      <c r="J19" s="100"/>
      <c r="K19" s="113" t="s">
        <v>36</v>
      </c>
      <c r="L19" s="116">
        <f>SUM(D19,H19)</f>
        <v>1579342898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5">
        <f>208735188+155075</f>
        <v>208890263</v>
      </c>
      <c r="E21" s="61"/>
      <c r="F21" s="57"/>
      <c r="G21" s="121" t="s">
        <v>19</v>
      </c>
      <c r="H21" s="184"/>
      <c r="I21" s="81"/>
      <c r="J21" s="100"/>
      <c r="K21" s="122" t="s">
        <v>19</v>
      </c>
      <c r="L21" s="185">
        <f>SUM(D21,H21)</f>
        <v>208890263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5"/>
      <c r="E22" s="61"/>
      <c r="F22" s="57"/>
      <c r="G22" s="121" t="s">
        <v>27</v>
      </c>
      <c r="H22" s="184"/>
      <c r="I22" s="81"/>
      <c r="J22" s="100"/>
      <c r="K22" s="123" t="s">
        <v>20</v>
      </c>
      <c r="L22" s="185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</f>
        <v>396373</v>
      </c>
      <c r="I23" s="81"/>
      <c r="J23" s="100"/>
      <c r="K23" s="25" t="s">
        <v>23</v>
      </c>
      <c r="L23" s="124">
        <f>SUM(D23,H23)</f>
        <v>12484359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0" t="s">
        <v>7</v>
      </c>
      <c r="F25" s="181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SUM(F28:F33)</f>
        <v>29156681</v>
      </c>
      <c r="G27" s="58"/>
      <c r="H27" s="59"/>
      <c r="I27" s="136" t="s">
        <v>8</v>
      </c>
      <c r="J27" s="82">
        <f>SUM(J28:J33)</f>
        <v>1378950310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3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/>
      <c r="G31" s="58"/>
      <c r="H31" s="59"/>
      <c r="I31" s="137" t="s">
        <v>31</v>
      </c>
      <c r="J31" s="96">
        <f t="shared" si="0"/>
        <v>1060000000</v>
      </c>
      <c r="K31" s="109"/>
      <c r="L31" s="116"/>
    </row>
    <row r="32" spans="1:13" s="4" customFormat="1" ht="135" x14ac:dyDescent="0.25">
      <c r="A32" s="27" t="s">
        <v>35</v>
      </c>
      <c r="B32" s="96">
        <v>277907219</v>
      </c>
      <c r="C32" s="114"/>
      <c r="D32" s="114"/>
      <c r="E32" s="138" t="s">
        <v>35</v>
      </c>
      <c r="F32" s="57"/>
      <c r="G32" s="58"/>
      <c r="H32" s="59"/>
      <c r="I32" s="139" t="s">
        <v>35</v>
      </c>
      <c r="J32" s="140">
        <f t="shared" si="0"/>
        <v>277907219</v>
      </c>
      <c r="K32" s="109"/>
      <c r="L32" s="116"/>
    </row>
    <row r="33" spans="1:13" s="4" customFormat="1" ht="143.25" customHeight="1" x14ac:dyDescent="0.25">
      <c r="A33" s="27" t="s">
        <v>34</v>
      </c>
      <c r="B33" s="141">
        <v>10286810</v>
      </c>
      <c r="C33" s="142"/>
      <c r="D33" s="114"/>
      <c r="E33" s="138" t="s">
        <v>34</v>
      </c>
      <c r="F33" s="57">
        <v>108161</v>
      </c>
      <c r="G33" s="58"/>
      <c r="H33" s="59"/>
      <c r="I33" s="139" t="s">
        <v>34</v>
      </c>
      <c r="J33" s="140">
        <f t="shared" si="0"/>
        <v>10394971</v>
      </c>
      <c r="K33" s="109"/>
      <c r="L33" s="116"/>
    </row>
    <row r="34" spans="1:13" s="4" customFormat="1" ht="15.95" customHeight="1" thickBot="1" x14ac:dyDescent="0.3">
      <c r="A34" s="26"/>
      <c r="B34" s="125"/>
      <c r="C34" s="143" t="s">
        <v>14</v>
      </c>
      <c r="D34" s="144">
        <f>SUM(D15,D6)</f>
        <v>8022313442</v>
      </c>
      <c r="E34" s="145"/>
      <c r="F34" s="146"/>
      <c r="G34" s="147" t="s">
        <v>14</v>
      </c>
      <c r="H34" s="148">
        <f>SUM(H15,H6)</f>
        <v>94120121.439999998</v>
      </c>
      <c r="I34" s="109"/>
      <c r="J34" s="149"/>
      <c r="K34" s="150" t="s">
        <v>14</v>
      </c>
      <c r="L34" s="151">
        <f>SUM(L15,L6)</f>
        <v>8116433563.4399996</v>
      </c>
    </row>
    <row r="35" spans="1:13" s="4" customFormat="1" ht="3.75" customHeight="1" x14ac:dyDescent="0.25">
      <c r="A35" s="21"/>
      <c r="B35" s="48"/>
      <c r="C35" s="152"/>
      <c r="D35" s="153"/>
      <c r="E35" s="61"/>
      <c r="F35" s="57"/>
      <c r="G35" s="58"/>
      <c r="H35" s="59"/>
      <c r="I35" s="109"/>
      <c r="J35" s="48"/>
      <c r="K35" s="154"/>
      <c r="L35" s="155"/>
    </row>
    <row r="36" spans="1:13" s="4" customFormat="1" ht="14.25" customHeight="1" x14ac:dyDescent="0.25">
      <c r="A36" s="22"/>
      <c r="B36" s="48"/>
      <c r="C36" s="173" t="s">
        <v>9</v>
      </c>
      <c r="D36" s="174"/>
      <c r="E36" s="156"/>
      <c r="F36" s="80"/>
      <c r="G36" s="182" t="s">
        <v>9</v>
      </c>
      <c r="H36" s="183"/>
      <c r="I36" s="123"/>
      <c r="J36" s="48"/>
      <c r="K36" s="83" t="s">
        <v>9</v>
      </c>
      <c r="L36" s="84"/>
    </row>
    <row r="37" spans="1:13" s="4" customFormat="1" ht="14.25" customHeight="1" x14ac:dyDescent="0.25">
      <c r="A37" s="21"/>
      <c r="B37" s="78"/>
      <c r="C37" s="97" t="s">
        <v>10</v>
      </c>
      <c r="D37" s="104">
        <f>SUM(D38,D39)</f>
        <v>190978916</v>
      </c>
      <c r="E37" s="105"/>
      <c r="F37" s="106"/>
      <c r="G37" s="99" t="s">
        <v>10</v>
      </c>
      <c r="H37" s="108">
        <f>SUM(H38,H39)</f>
        <v>380534</v>
      </c>
      <c r="I37" s="157"/>
      <c r="J37" s="100"/>
      <c r="K37" s="101" t="s">
        <v>10</v>
      </c>
      <c r="L37" s="102">
        <f>SUM(L38:L40)</f>
        <v>191359450</v>
      </c>
    </row>
    <row r="38" spans="1:13" s="4" customFormat="1" ht="18" customHeight="1" x14ac:dyDescent="0.25">
      <c r="A38" s="21"/>
      <c r="B38" s="114"/>
      <c r="C38" s="158" t="s">
        <v>26</v>
      </c>
      <c r="D38" s="159">
        <v>105978916</v>
      </c>
      <c r="E38" s="160"/>
      <c r="F38" s="51"/>
      <c r="G38" s="161" t="s">
        <v>26</v>
      </c>
      <c r="H38" s="53">
        <v>380534</v>
      </c>
      <c r="I38" s="109"/>
      <c r="J38" s="109"/>
      <c r="K38" s="158" t="s">
        <v>26</v>
      </c>
      <c r="L38" s="162">
        <f>SUM(D38,H38)</f>
        <v>106359450</v>
      </c>
      <c r="M38" s="7"/>
    </row>
    <row r="39" spans="1:13" s="4" customFormat="1" ht="18" customHeight="1" x14ac:dyDescent="0.25">
      <c r="A39" s="21"/>
      <c r="B39" s="116"/>
      <c r="C39" s="158" t="s">
        <v>25</v>
      </c>
      <c r="D39" s="159">
        <v>85000000</v>
      </c>
      <c r="E39" s="160"/>
      <c r="F39" s="51"/>
      <c r="G39" s="161" t="s">
        <v>25</v>
      </c>
      <c r="H39" s="53"/>
      <c r="I39" s="109"/>
      <c r="J39" s="116"/>
      <c r="K39" s="158" t="s">
        <v>25</v>
      </c>
      <c r="L39" s="162">
        <f>SUM(D39,H39)</f>
        <v>85000000</v>
      </c>
    </row>
    <row r="40" spans="1:13" s="4" customFormat="1" ht="7.5" hidden="1" customHeight="1" x14ac:dyDescent="0.25">
      <c r="A40" s="21"/>
      <c r="B40" s="116"/>
      <c r="C40" s="163"/>
      <c r="D40" s="159"/>
      <c r="E40" s="160"/>
      <c r="F40" s="51"/>
      <c r="G40" s="52"/>
      <c r="H40" s="53"/>
      <c r="I40" s="109"/>
      <c r="J40" s="116"/>
      <c r="K40" s="158" t="s">
        <v>30</v>
      </c>
      <c r="L40" s="162"/>
    </row>
    <row r="41" spans="1:13" s="3" customFormat="1" ht="15" customHeight="1" x14ac:dyDescent="0.25">
      <c r="A41" s="23" t="s">
        <v>11</v>
      </c>
      <c r="B41" s="164">
        <f>SUM(B27,B6)</f>
        <v>8213292358</v>
      </c>
      <c r="C41" s="165" t="s">
        <v>12</v>
      </c>
      <c r="D41" s="166">
        <f>SUM(D34:D37)</f>
        <v>8213292358</v>
      </c>
      <c r="E41" s="167" t="s">
        <v>11</v>
      </c>
      <c r="F41" s="168">
        <f>SUM(F27,F6)</f>
        <v>94500655.440000013</v>
      </c>
      <c r="G41" s="169" t="s">
        <v>12</v>
      </c>
      <c r="H41" s="170">
        <f>SUM(H34:H37)</f>
        <v>94500655.439999998</v>
      </c>
      <c r="I41" s="165" t="s">
        <v>11</v>
      </c>
      <c r="J41" s="164">
        <f>SUM(J27,J6)</f>
        <v>8307793013.4399996</v>
      </c>
      <c r="K41" s="165" t="s">
        <v>12</v>
      </c>
      <c r="L41" s="171">
        <f>SUM(L34:L37)</f>
        <v>8307793013.4399996</v>
      </c>
      <c r="M41" s="172"/>
    </row>
    <row r="42" spans="1:13" ht="14.25" customHeight="1" x14ac:dyDescent="0.2">
      <c r="L42" s="6"/>
    </row>
    <row r="43" spans="1:13" ht="13.9" hidden="1" customHeight="1" x14ac:dyDescent="0.2"/>
    <row r="44" spans="1:13" ht="9" hidden="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x14ac:dyDescent="0.2">
      <c r="I53" s="5"/>
    </row>
    <row r="55" spans="9:11" x14ac:dyDescent="0.2">
      <c r="K55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6:D36"/>
    <mergeCell ref="E3:H3"/>
    <mergeCell ref="G12:H12"/>
    <mergeCell ref="E25:F25"/>
    <mergeCell ref="G36:H36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2023-03-31T12:43:20Z</dcterms:modified>
</cp:coreProperties>
</file>